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<sst xmlns="http://schemas.openxmlformats.org/spreadsheetml/2006/main" count="92" uniqueCount="85">
  <si>
    <t xml:space="preserve">2014   FINAL  Standings - Red Deer Skat Club         </t>
  </si>
  <si>
    <t>Player</t>
  </si>
  <si>
    <t>ISPA #</t>
  </si>
  <si>
    <t>Average</t>
  </si>
  <si>
    <t>Total</t>
  </si>
  <si>
    <t># of Weeks Played</t>
  </si>
  <si>
    <t>Highest Score</t>
  </si>
  <si>
    <t>Lowest Score</t>
  </si>
  <si>
    <t># of times 1st Place</t>
  </si>
  <si>
    <t># of times 2nd Place</t>
  </si>
  <si>
    <t># of times 3rd Place</t>
  </si>
  <si>
    <t># of times 4th Place</t>
  </si>
  <si>
    <t># of times 5th Place</t>
  </si>
  <si>
    <t>Turkey Shoot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</si>
  <si>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</si>
  <si>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</si>
  <si>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</si>
  <si>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</si>
  <si>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</si>
  <si>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</si>
  <si>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</si>
  <si>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</si>
  <si>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</si>
  <si>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</si>
  <si>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</si>
  <si>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</si>
  <si>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</si>
  <si>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</si>
  <si>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</si>
  <si>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</si>
  <si>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</si>
  <si>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</si>
  <si>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</si>
  <si>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</si>
  <si>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</si>
  <si>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</si>
  <si>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</si>
  <si>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</si>
  <si>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</si>
  <si>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</si>
  <si>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</si>
  <si>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</si>
  <si>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</si>
  <si>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</si>
  <si>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</si>
  <si>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</si>
  <si>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</si>
  <si>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</si>
  <si>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</si>
  <si>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</si>
  <si>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</si>
  <si>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</si>
  <si>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</si>
  <si>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</si>
  <si>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</si>
  <si>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</si>
  <si>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</si>
  <si>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</si>
  <si>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</si>
  <si>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</si>
  <si>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</si>
  <si>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</si>
  <si>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</si>
  <si>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</si>
  <si>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 xml:space="preserve"> </t>
  </si>
  <si>
    <t>Friedhelm, Kommnick</t>
  </si>
  <si>
    <t xml:space="preserve">Berthold, Weiner </t>
  </si>
  <si>
    <t>Joe, Rohrer</t>
  </si>
  <si>
    <t>Gerd, Reiner</t>
  </si>
  <si>
    <t xml:space="preserve">Frank, Kuhnen </t>
  </si>
  <si>
    <t>Wally, Who</t>
  </si>
  <si>
    <t xml:space="preserve">John, Moldowan </t>
  </si>
  <si>
    <t>Ed, Who</t>
  </si>
  <si>
    <t>Bob, Brewer</t>
  </si>
  <si>
    <t>Irene, Kommnick</t>
  </si>
  <si>
    <t>Albert, Naber</t>
  </si>
  <si>
    <t>Margrit, Rohrer</t>
  </si>
  <si>
    <t xml:space="preserve">Donna, Eickson </t>
  </si>
  <si>
    <t>Kevin, Eickson</t>
  </si>
  <si>
    <t xml:space="preserve">Henrietta, Thompson </t>
  </si>
  <si>
    <t xml:space="preserve">Rita, Who </t>
  </si>
  <si>
    <t>Anja, Weiner</t>
  </si>
  <si>
    <t>David, Who</t>
  </si>
  <si>
    <t>Torben, Who</t>
  </si>
  <si>
    <t>Wolfgang, 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</si>
</sst>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_);_(* \(#,##0\);_(* \-_);_(@_)"/>
    <numFmt numFmtId="166" formatCode="D/MMM/YY;@"/>
    <numFmt numFmtId="167" formatCode="DD/MMM/YY"/>
    <numFmt numFmtId="168" formatCode="0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28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40"/>
      <name val="Calibri"/>
      <family val="2"/>
    </font>
    <font>
      <sz val="16"/>
      <name val="Calibri"/>
      <family val="2"/>
    </font>
    <font>
      <sz val="16"/>
      <color indexed="30"/>
      <name val="Calibri"/>
      <family val="2"/>
    </font>
    <font>
      <sz val="16"/>
      <color indexed="55"/>
      <name val="Calibri"/>
      <family val="2"/>
    </font>
    <font>
      <sz val="16"/>
      <color indexed="24"/>
      <name val="Calibri"/>
      <family val="2"/>
    </font>
    <font>
      <sz val="18"/>
      <color indexed="4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vertical="center"/>
    </xf>
    <xf numFmtId="164" fontId="5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6" fontId="6" fillId="0" borderId="1" xfId="0" applyNumberFormat="1" applyFont="1" applyBorder="1" applyAlignment="1">
      <alignment/>
    </xf>
    <xf numFmtId="167" fontId="6" fillId="0" borderId="1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4" fontId="0" fillId="0" borderId="1" xfId="0" applyBorder="1" applyAlignment="1">
      <alignment horizontal="center"/>
    </xf>
    <xf numFmtId="164" fontId="8" fillId="0" borderId="1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0" fillId="0" borderId="1" xfId="0" applyFont="1" applyFill="1" applyBorder="1" applyAlignment="1">
      <alignment/>
    </xf>
    <xf numFmtId="164" fontId="11" fillId="0" borderId="1" xfId="0" applyFont="1" applyFill="1" applyBorder="1" applyAlignment="1">
      <alignment/>
    </xf>
    <xf numFmtId="164" fontId="10" fillId="2" borderId="0" xfId="0" applyFont="1" applyFill="1" applyBorder="1" applyAlignment="1">
      <alignment/>
    </xf>
    <xf numFmtId="164" fontId="3" fillId="0" borderId="1" xfId="0" applyFont="1" applyBorder="1" applyAlignment="1">
      <alignment horizontal="left" vertical="top"/>
    </xf>
    <xf numFmtId="164" fontId="0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/>
    </xf>
    <xf numFmtId="164" fontId="12" fillId="0" borderId="0" xfId="0" applyFont="1" applyFill="1" applyBorder="1" applyAlignment="1">
      <alignment/>
    </xf>
    <xf numFmtId="164" fontId="9" fillId="0" borderId="1" xfId="0" applyFont="1" applyFill="1" applyBorder="1" applyAlignment="1">
      <alignment horizontal="center"/>
    </xf>
    <xf numFmtId="164" fontId="10" fillId="0" borderId="1" xfId="0" applyFont="1" applyBorder="1" applyAlignment="1">
      <alignment/>
    </xf>
    <xf numFmtId="164" fontId="8" fillId="0" borderId="0" xfId="0" applyFont="1" applyFill="1" applyBorder="1" applyAlignment="1">
      <alignment/>
    </xf>
    <xf numFmtId="164" fontId="13" fillId="0" borderId="0" xfId="0" applyFont="1" applyBorder="1" applyAlignment="1">
      <alignment/>
    </xf>
    <xf numFmtId="164" fontId="9" fillId="0" borderId="1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0" borderId="1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sz val="11"/>
        <color rgb="FF000000"/>
      </font>
      <fill>
        <patternFill patternType="solid">
          <fgColor rgb="FFCCCCFF"/>
          <bgColor rgb="FFBFBFBF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B0F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5B9BD5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30"/>
  <sheetViews>
    <sheetView tabSelected="1" workbookViewId="0" topLeftCell="A1">
      <selection activeCell="A13" sqref="A13"/>
    </sheetView>
  </sheetViews>
  <sheetFormatPr defaultColWidth="9.140625" defaultRowHeight="15"/>
  <cols>
    <col min="1" max="1" width="22.28125" style="0" customWidth="1"/>
    <col min="2" max="2" width="10.8515625" style="0" customWidth="1"/>
    <col min="3" max="3" width="11.57421875" style="0" customWidth="1"/>
    <col min="4" max="13" width="8.7109375" style="0" customWidth="1"/>
    <col min="14" max="64" width="0" style="0" hidden="1" customWidth="1"/>
    <col min="65" max="16384" width="8.7109375" style="0" customWidth="1"/>
  </cols>
  <sheetData>
    <row r="1" spans="1:64" ht="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3"/>
      <c r="R1" s="3"/>
      <c r="S1" s="3"/>
      <c r="T1" s="4"/>
      <c r="U1" s="4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4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  <c r="Q2" s="3"/>
      <c r="R2" s="3"/>
      <c r="S2" s="3"/>
      <c r="T2" s="4"/>
      <c r="U2" s="4"/>
      <c r="V2" s="5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spans="1:64" ht="21" customHeight="1">
      <c r="A3" s="7" t="s">
        <v>1</v>
      </c>
      <c r="B3" s="7" t="s">
        <v>2</v>
      </c>
      <c r="C3" s="8" t="s">
        <v>3</v>
      </c>
      <c r="D3" s="7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11" t="s">
        <v>14</v>
      </c>
      <c r="O3" s="11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3" t="s">
        <v>22</v>
      </c>
      <c r="W3" s="14" t="s">
        <v>23</v>
      </c>
      <c r="X3" s="14" t="s">
        <v>24</v>
      </c>
      <c r="Y3" s="14" t="s">
        <v>25</v>
      </c>
      <c r="Z3" s="14" t="s">
        <v>26</v>
      </c>
      <c r="AA3" s="14" t="s">
        <v>27</v>
      </c>
      <c r="AB3" s="14" t="s">
        <v>28</v>
      </c>
      <c r="AC3" s="14" t="s">
        <v>29</v>
      </c>
      <c r="AD3" s="14" t="s">
        <v>30</v>
      </c>
      <c r="AE3" s="14" t="s">
        <v>31</v>
      </c>
      <c r="AF3" s="14" t="s">
        <v>32</v>
      </c>
      <c r="AG3" s="14" t="s">
        <v>33</v>
      </c>
      <c r="AH3" s="14" t="s">
        <v>34</v>
      </c>
      <c r="AI3" s="14" t="s">
        <v>35</v>
      </c>
      <c r="AJ3" s="14" t="s">
        <v>36</v>
      </c>
      <c r="AK3" s="14" t="s">
        <v>37</v>
      </c>
      <c r="AL3" s="14" t="s">
        <v>38</v>
      </c>
      <c r="AM3" s="14" t="s">
        <v>39</v>
      </c>
      <c r="AN3" s="14" t="s">
        <v>40</v>
      </c>
      <c r="AO3" s="14" t="s">
        <v>41</v>
      </c>
      <c r="AP3" s="14" t="s">
        <v>42</v>
      </c>
      <c r="AQ3" s="14" t="s">
        <v>43</v>
      </c>
      <c r="AR3" s="14" t="s">
        <v>44</v>
      </c>
      <c r="AS3" s="14" t="s">
        <v>45</v>
      </c>
      <c r="AT3" s="14" t="s">
        <v>46</v>
      </c>
      <c r="AU3" s="14" t="s">
        <v>47</v>
      </c>
      <c r="AV3" s="14" t="s">
        <v>48</v>
      </c>
      <c r="AW3" s="14" t="s">
        <v>49</v>
      </c>
      <c r="AX3" s="14" t="s">
        <v>50</v>
      </c>
      <c r="AY3" s="14" t="s">
        <v>50</v>
      </c>
      <c r="AZ3" s="14" t="s">
        <v>51</v>
      </c>
      <c r="BA3" s="14" t="s">
        <v>52</v>
      </c>
      <c r="BB3" s="14" t="s">
        <v>53</v>
      </c>
      <c r="BC3" s="14" t="s">
        <v>54</v>
      </c>
      <c r="BD3" s="14" t="s">
        <v>55</v>
      </c>
      <c r="BE3" s="14" t="s">
        <v>56</v>
      </c>
      <c r="BF3" s="14" t="s">
        <v>57</v>
      </c>
      <c r="BG3" s="14" t="s">
        <v>58</v>
      </c>
      <c r="BH3" s="14" t="s">
        <v>59</v>
      </c>
      <c r="BI3" s="14" t="s">
        <v>60</v>
      </c>
      <c r="BJ3" s="14" t="s">
        <v>61</v>
      </c>
      <c r="BK3" s="14" t="s">
        <v>62</v>
      </c>
      <c r="BL3" s="14" t="s">
        <v>63</v>
      </c>
    </row>
    <row r="4" spans="1:64" ht="29.25" customHeight="1">
      <c r="A4" s="7"/>
      <c r="B4" s="7"/>
      <c r="C4" s="8"/>
      <c r="D4" s="7"/>
      <c r="E4" s="9"/>
      <c r="F4" s="9"/>
      <c r="G4" s="9"/>
      <c r="H4" s="10"/>
      <c r="I4" s="9"/>
      <c r="J4" s="9"/>
      <c r="K4" s="9"/>
      <c r="L4" s="9"/>
      <c r="M4" s="9"/>
      <c r="N4" s="15">
        <v>41645</v>
      </c>
      <c r="O4" s="16">
        <v>41652</v>
      </c>
      <c r="P4" s="16">
        <v>41659</v>
      </c>
      <c r="Q4" s="16">
        <v>41666</v>
      </c>
      <c r="R4" s="16">
        <v>41673</v>
      </c>
      <c r="S4" s="16">
        <v>41680</v>
      </c>
      <c r="T4" s="16">
        <v>41687</v>
      </c>
      <c r="U4" s="16">
        <v>41694</v>
      </c>
      <c r="V4" s="17">
        <v>41701</v>
      </c>
      <c r="W4" s="18">
        <v>41708</v>
      </c>
      <c r="X4" s="18">
        <v>41715</v>
      </c>
      <c r="Y4" s="18">
        <v>41722</v>
      </c>
      <c r="Z4" s="18">
        <v>41729</v>
      </c>
      <c r="AA4" s="18">
        <v>41736</v>
      </c>
      <c r="AB4" s="18">
        <v>41743</v>
      </c>
      <c r="AC4" s="18">
        <v>41750</v>
      </c>
      <c r="AD4" s="18">
        <v>41757</v>
      </c>
      <c r="AE4" s="18">
        <v>41764</v>
      </c>
      <c r="AF4" s="18">
        <v>41771</v>
      </c>
      <c r="AG4" s="18">
        <v>41778</v>
      </c>
      <c r="AH4" s="18">
        <v>41778</v>
      </c>
      <c r="AI4" s="18">
        <v>41785</v>
      </c>
      <c r="AJ4" s="18">
        <v>41792</v>
      </c>
      <c r="AK4" s="18">
        <v>41799</v>
      </c>
      <c r="AL4" s="18">
        <v>41806</v>
      </c>
      <c r="AM4" s="18">
        <v>41813</v>
      </c>
      <c r="AN4" s="18">
        <v>41820</v>
      </c>
      <c r="AO4" s="18">
        <v>41827</v>
      </c>
      <c r="AP4" s="18">
        <v>41834</v>
      </c>
      <c r="AQ4" s="18">
        <v>41841</v>
      </c>
      <c r="AR4" s="18">
        <v>41848</v>
      </c>
      <c r="AS4" s="18">
        <v>41855</v>
      </c>
      <c r="AT4" s="18">
        <v>41855</v>
      </c>
      <c r="AU4" s="18">
        <v>41862</v>
      </c>
      <c r="AV4" s="18">
        <v>41869</v>
      </c>
      <c r="AW4" s="18">
        <v>41875</v>
      </c>
      <c r="AX4" s="18">
        <v>41883</v>
      </c>
      <c r="AY4" s="18">
        <v>41883</v>
      </c>
      <c r="AZ4" s="18">
        <v>41890</v>
      </c>
      <c r="BA4" s="18">
        <v>41897</v>
      </c>
      <c r="BB4" s="18">
        <v>41904</v>
      </c>
      <c r="BC4" s="18">
        <v>41911</v>
      </c>
      <c r="BD4" s="18">
        <v>41918</v>
      </c>
      <c r="BE4" s="18">
        <v>41932</v>
      </c>
      <c r="BF4" s="18">
        <v>41939</v>
      </c>
      <c r="BG4" s="18">
        <v>41946</v>
      </c>
      <c r="BH4" s="18">
        <v>41953</v>
      </c>
      <c r="BI4" s="18">
        <v>41960</v>
      </c>
      <c r="BJ4" s="18">
        <v>41967</v>
      </c>
      <c r="BK4" s="18">
        <v>41974</v>
      </c>
      <c r="BL4" s="18">
        <v>41981</v>
      </c>
    </row>
    <row r="5" spans="1:64" ht="25.5" hidden="1">
      <c r="A5" s="19" t="s">
        <v>64</v>
      </c>
      <c r="B5" s="20"/>
      <c r="C5" s="21" t="e">
        <f aca="true" t="shared" si="0" ref="C5:C30">D5/E5</f>
        <v>#DIV/0!</v>
      </c>
      <c r="D5" s="22">
        <f aca="true" t="shared" si="1" ref="D5:D9">SUM(N5:BM5)</f>
        <v>0</v>
      </c>
      <c r="E5" s="20">
        <f aca="true" t="shared" si="2" ref="E5:E9">COUNTA(N5:BM5)</f>
        <v>0</v>
      </c>
      <c r="F5" s="20">
        <f aca="true" t="shared" si="3" ref="F5:F9">MAX(N5:BM5)</f>
        <v>0</v>
      </c>
      <c r="G5" s="20">
        <f aca="true" t="shared" si="4" ref="G5:G9">MIN(N5:BM5)</f>
        <v>0</v>
      </c>
      <c r="H5" s="20"/>
      <c r="I5" s="20"/>
      <c r="J5" s="20"/>
      <c r="K5" s="20"/>
      <c r="L5" s="20"/>
      <c r="M5" s="23"/>
      <c r="N5" s="23"/>
      <c r="O5" s="23"/>
      <c r="P5" s="23"/>
      <c r="Q5" s="23"/>
      <c r="R5" s="23"/>
      <c r="S5" s="23"/>
      <c r="T5" s="23"/>
      <c r="U5" s="23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</row>
    <row r="6" spans="1:64" ht="25.5" hidden="1">
      <c r="A6" s="19" t="s">
        <v>64</v>
      </c>
      <c r="B6" s="20"/>
      <c r="C6" s="21" t="e">
        <f t="shared" si="0"/>
        <v>#DIV/0!</v>
      </c>
      <c r="D6" s="22">
        <f t="shared" si="1"/>
        <v>0</v>
      </c>
      <c r="E6" s="20">
        <f t="shared" si="2"/>
        <v>0</v>
      </c>
      <c r="F6" s="20">
        <f t="shared" si="3"/>
        <v>0</v>
      </c>
      <c r="G6" s="20">
        <f t="shared" si="4"/>
        <v>0</v>
      </c>
      <c r="H6" s="20"/>
      <c r="I6" s="20"/>
      <c r="J6" s="20"/>
      <c r="K6" s="20"/>
      <c r="L6" s="20"/>
      <c r="M6" s="23"/>
      <c r="N6" s="23"/>
      <c r="O6" s="23"/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1:64" ht="25.5" hidden="1">
      <c r="A7" s="19" t="s">
        <v>64</v>
      </c>
      <c r="B7" s="20"/>
      <c r="C7" s="21" t="e">
        <f t="shared" si="0"/>
        <v>#DIV/0!</v>
      </c>
      <c r="D7" s="22">
        <f t="shared" si="1"/>
        <v>0</v>
      </c>
      <c r="E7" s="20">
        <f t="shared" si="2"/>
        <v>0</v>
      </c>
      <c r="F7" s="20">
        <f t="shared" si="3"/>
        <v>0</v>
      </c>
      <c r="G7" s="20">
        <f t="shared" si="4"/>
        <v>0</v>
      </c>
      <c r="H7" s="20"/>
      <c r="I7" s="20"/>
      <c r="J7" s="20"/>
      <c r="K7" s="20"/>
      <c r="L7" s="20"/>
      <c r="M7" s="23"/>
      <c r="N7" s="23"/>
      <c r="O7" s="23"/>
      <c r="P7" s="23"/>
      <c r="Q7" s="23"/>
      <c r="R7" s="23"/>
      <c r="S7" s="23"/>
      <c r="T7" s="23"/>
      <c r="U7" s="23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1:64" ht="25.5" hidden="1">
      <c r="A8" s="19" t="s">
        <v>64</v>
      </c>
      <c r="B8" s="25"/>
      <c r="C8" s="21" t="e">
        <f t="shared" si="0"/>
        <v>#DIV/0!</v>
      </c>
      <c r="D8" s="22">
        <f t="shared" si="1"/>
        <v>0</v>
      </c>
      <c r="E8" s="20">
        <f t="shared" si="2"/>
        <v>0</v>
      </c>
      <c r="F8" s="20">
        <f t="shared" si="3"/>
        <v>0</v>
      </c>
      <c r="G8" s="20">
        <f t="shared" si="4"/>
        <v>0</v>
      </c>
      <c r="H8" s="20"/>
      <c r="I8" s="20"/>
      <c r="J8" s="20"/>
      <c r="K8" s="20"/>
      <c r="L8" s="20"/>
      <c r="M8" s="23"/>
      <c r="N8" s="26"/>
      <c r="O8" s="26"/>
      <c r="P8" s="26"/>
      <c r="Q8" s="26"/>
      <c r="R8" s="26"/>
      <c r="S8" s="26"/>
      <c r="T8" s="26"/>
      <c r="U8" s="2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</row>
    <row r="9" spans="1:64" ht="25.5" hidden="1">
      <c r="A9" s="19"/>
      <c r="B9" s="20"/>
      <c r="C9" s="21" t="e">
        <f t="shared" si="0"/>
        <v>#DIV/0!</v>
      </c>
      <c r="D9" s="22">
        <f t="shared" si="1"/>
        <v>0</v>
      </c>
      <c r="E9" s="20">
        <f t="shared" si="2"/>
        <v>0</v>
      </c>
      <c r="F9" s="20">
        <f t="shared" si="3"/>
        <v>0</v>
      </c>
      <c r="G9" s="20">
        <f t="shared" si="4"/>
        <v>0</v>
      </c>
      <c r="H9" s="20"/>
      <c r="I9" s="20"/>
      <c r="J9" s="20"/>
      <c r="K9" s="20"/>
      <c r="L9" s="20"/>
      <c r="M9" s="23"/>
      <c r="N9" s="23"/>
      <c r="O9" s="23"/>
      <c r="P9" s="23"/>
      <c r="Q9" s="23"/>
      <c r="R9" s="23"/>
      <c r="S9" s="23"/>
      <c r="T9" s="23"/>
      <c r="U9" s="23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0" spans="1:64" ht="25.5" hidden="1">
      <c r="A10" s="27"/>
      <c r="B10" s="28"/>
      <c r="C10" s="21" t="e">
        <f t="shared" si="0"/>
        <v>#DIV/0!</v>
      </c>
      <c r="D10" s="29"/>
      <c r="E10" s="30"/>
      <c r="F10" s="30"/>
      <c r="G10" s="30"/>
      <c r="H10" s="30"/>
      <c r="I10" s="30"/>
      <c r="J10" s="30"/>
      <c r="K10" s="30"/>
      <c r="L10" s="30"/>
      <c r="M10" s="19"/>
      <c r="N10" s="19"/>
      <c r="O10" s="19"/>
      <c r="P10" s="19"/>
      <c r="Q10" s="19"/>
      <c r="R10" s="19"/>
      <c r="S10" s="19"/>
      <c r="T10" s="19"/>
      <c r="U10" s="19"/>
      <c r="V10" s="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21.75">
      <c r="A11" s="26" t="s">
        <v>65</v>
      </c>
      <c r="B11" s="20">
        <v>259</v>
      </c>
      <c r="C11" s="21">
        <f t="shared" si="0"/>
        <v>1159.8823529411766</v>
      </c>
      <c r="D11" s="22">
        <f aca="true" t="shared" si="5" ref="D11:D30">SUM(N11:BM11)</f>
        <v>59154</v>
      </c>
      <c r="E11" s="20">
        <f aca="true" t="shared" si="6" ref="E11:E30">COUNTA(N11:BM11)</f>
        <v>51</v>
      </c>
      <c r="F11" s="20">
        <f aca="true" t="shared" si="7" ref="F11:F30">MAX(N11:BM11)</f>
        <v>1908</v>
      </c>
      <c r="G11" s="20">
        <f aca="true" t="shared" si="8" ref="G11:G29">MIN(N11:BM11)</f>
        <v>408</v>
      </c>
      <c r="H11" s="20">
        <v>10</v>
      </c>
      <c r="I11" s="20">
        <v>9</v>
      </c>
      <c r="J11" s="20">
        <v>5</v>
      </c>
      <c r="K11" s="20">
        <v>6</v>
      </c>
      <c r="L11" s="20">
        <v>1</v>
      </c>
      <c r="M11" s="23"/>
      <c r="N11" s="23">
        <v>1908</v>
      </c>
      <c r="O11" s="23">
        <v>1302</v>
      </c>
      <c r="P11" s="23">
        <v>1053</v>
      </c>
      <c r="Q11" s="31">
        <v>1276</v>
      </c>
      <c r="R11" s="23">
        <v>1154</v>
      </c>
      <c r="S11" s="23">
        <v>1284</v>
      </c>
      <c r="T11" s="23">
        <v>1330</v>
      </c>
      <c r="U11" s="23">
        <v>1094</v>
      </c>
      <c r="V11" s="5">
        <v>772</v>
      </c>
      <c r="W11" s="24">
        <v>1304</v>
      </c>
      <c r="X11" s="24">
        <v>1172</v>
      </c>
      <c r="Y11" s="32">
        <v>1303</v>
      </c>
      <c r="Z11" s="24">
        <v>712</v>
      </c>
      <c r="AA11" s="24">
        <v>1209</v>
      </c>
      <c r="AB11" s="24">
        <v>508</v>
      </c>
      <c r="AC11" s="33">
        <v>1159</v>
      </c>
      <c r="AD11" s="24">
        <v>944</v>
      </c>
      <c r="AE11" s="24">
        <v>800</v>
      </c>
      <c r="AF11" s="24">
        <v>1451</v>
      </c>
      <c r="AG11" s="24">
        <v>794</v>
      </c>
      <c r="AH11" s="24">
        <v>917</v>
      </c>
      <c r="AI11" s="24">
        <v>1070</v>
      </c>
      <c r="AJ11" s="24">
        <v>1109</v>
      </c>
      <c r="AK11" s="24">
        <v>1482</v>
      </c>
      <c r="AL11" s="24">
        <v>1221</v>
      </c>
      <c r="AM11" s="24">
        <v>408</v>
      </c>
      <c r="AN11" s="24">
        <v>715</v>
      </c>
      <c r="AO11" s="24">
        <v>1168</v>
      </c>
      <c r="AP11" s="24">
        <v>976</v>
      </c>
      <c r="AQ11" s="24">
        <v>1034</v>
      </c>
      <c r="AR11" s="24">
        <v>656</v>
      </c>
      <c r="AS11" s="24">
        <v>1828</v>
      </c>
      <c r="AT11" s="24">
        <v>1016</v>
      </c>
      <c r="AU11" s="24">
        <v>912</v>
      </c>
      <c r="AV11" s="33">
        <v>1089</v>
      </c>
      <c r="AW11" s="24">
        <v>1181</v>
      </c>
      <c r="AX11" s="24">
        <v>1905</v>
      </c>
      <c r="AY11" s="24">
        <v>1358</v>
      </c>
      <c r="AZ11" s="24">
        <v>489</v>
      </c>
      <c r="BA11" s="24">
        <v>1171</v>
      </c>
      <c r="BB11" s="24">
        <v>1051</v>
      </c>
      <c r="BC11" s="24">
        <v>1312</v>
      </c>
      <c r="BD11" s="24">
        <v>1772</v>
      </c>
      <c r="BE11" s="24">
        <v>1251</v>
      </c>
      <c r="BF11" s="24">
        <v>1478</v>
      </c>
      <c r="BG11" s="24">
        <v>1339</v>
      </c>
      <c r="BH11" s="24">
        <v>1554</v>
      </c>
      <c r="BI11" s="24">
        <v>1648</v>
      </c>
      <c r="BJ11" s="24">
        <v>1192</v>
      </c>
      <c r="BK11" s="24">
        <v>1212</v>
      </c>
      <c r="BL11" s="24">
        <v>1111</v>
      </c>
    </row>
    <row r="12" spans="1:64" ht="21.75">
      <c r="A12" s="26" t="s">
        <v>66</v>
      </c>
      <c r="B12" s="20">
        <v>898</v>
      </c>
      <c r="C12" s="21">
        <f t="shared" si="0"/>
        <v>1005.8235294117648</v>
      </c>
      <c r="D12" s="22">
        <f t="shared" si="5"/>
        <v>51297</v>
      </c>
      <c r="E12" s="20">
        <f t="shared" si="6"/>
        <v>51</v>
      </c>
      <c r="F12" s="20">
        <f t="shared" si="7"/>
        <v>1697</v>
      </c>
      <c r="G12" s="20">
        <f t="shared" si="8"/>
        <v>294</v>
      </c>
      <c r="H12" s="20">
        <v>7</v>
      </c>
      <c r="I12" s="20">
        <v>4</v>
      </c>
      <c r="J12" s="20">
        <v>4</v>
      </c>
      <c r="K12" s="20">
        <v>5</v>
      </c>
      <c r="L12" s="20">
        <v>6</v>
      </c>
      <c r="M12" s="23"/>
      <c r="N12" s="23">
        <v>824</v>
      </c>
      <c r="O12" s="34">
        <v>1103</v>
      </c>
      <c r="P12" s="23">
        <v>1436</v>
      </c>
      <c r="Q12" s="23">
        <v>746</v>
      </c>
      <c r="R12" s="23">
        <v>1047</v>
      </c>
      <c r="S12" s="23">
        <v>853</v>
      </c>
      <c r="T12" s="23">
        <v>294</v>
      </c>
      <c r="U12" s="23">
        <v>989</v>
      </c>
      <c r="V12" s="24">
        <v>855</v>
      </c>
      <c r="W12" s="24">
        <v>1180</v>
      </c>
      <c r="X12" s="24">
        <v>1026</v>
      </c>
      <c r="Y12" s="24">
        <v>1332</v>
      </c>
      <c r="Z12" s="24">
        <v>1145</v>
      </c>
      <c r="AA12" s="24">
        <v>1053</v>
      </c>
      <c r="AB12" s="24">
        <v>981</v>
      </c>
      <c r="AC12" s="24">
        <v>1452</v>
      </c>
      <c r="AD12" s="24">
        <v>960</v>
      </c>
      <c r="AE12" s="24">
        <v>638</v>
      </c>
      <c r="AF12" s="24">
        <v>759</v>
      </c>
      <c r="AG12" s="24">
        <v>477</v>
      </c>
      <c r="AH12" s="24">
        <v>1009</v>
      </c>
      <c r="AI12" s="24">
        <v>523</v>
      </c>
      <c r="AJ12" s="24">
        <v>1118</v>
      </c>
      <c r="AK12" s="24">
        <v>864</v>
      </c>
      <c r="AL12" s="24">
        <v>1199</v>
      </c>
      <c r="AM12" s="24">
        <v>1194</v>
      </c>
      <c r="AN12" s="24">
        <v>805</v>
      </c>
      <c r="AO12" s="24">
        <v>1520</v>
      </c>
      <c r="AP12" s="24">
        <v>911</v>
      </c>
      <c r="AQ12" s="33">
        <v>976</v>
      </c>
      <c r="AR12" s="24">
        <v>1253</v>
      </c>
      <c r="AS12" s="24">
        <v>693</v>
      </c>
      <c r="AT12" s="24">
        <v>898</v>
      </c>
      <c r="AU12" s="24">
        <v>599</v>
      </c>
      <c r="AV12" s="24">
        <v>1359</v>
      </c>
      <c r="AW12" s="24">
        <v>940</v>
      </c>
      <c r="AX12" s="24">
        <v>466</v>
      </c>
      <c r="AY12" s="24">
        <v>393</v>
      </c>
      <c r="AZ12" s="24">
        <v>1285</v>
      </c>
      <c r="BA12" s="24">
        <v>732</v>
      </c>
      <c r="BB12" s="24">
        <v>1108</v>
      </c>
      <c r="BC12" s="24">
        <v>1697</v>
      </c>
      <c r="BD12" s="24">
        <v>1471</v>
      </c>
      <c r="BE12" s="24">
        <v>1132</v>
      </c>
      <c r="BF12" s="24">
        <v>658</v>
      </c>
      <c r="BG12" s="24">
        <v>1070</v>
      </c>
      <c r="BH12" s="24">
        <v>1146</v>
      </c>
      <c r="BI12" s="24">
        <v>1436</v>
      </c>
      <c r="BJ12" s="24">
        <v>1272</v>
      </c>
      <c r="BK12" s="24">
        <v>1085</v>
      </c>
      <c r="BL12" s="24">
        <v>1335</v>
      </c>
    </row>
    <row r="13" spans="1:64" ht="21.75">
      <c r="A13" s="26" t="s">
        <v>67</v>
      </c>
      <c r="B13" s="20">
        <v>263</v>
      </c>
      <c r="C13" s="21">
        <f t="shared" si="0"/>
        <v>986.9803921568628</v>
      </c>
      <c r="D13" s="22">
        <f t="shared" si="5"/>
        <v>50336</v>
      </c>
      <c r="E13" s="20">
        <f t="shared" si="6"/>
        <v>51</v>
      </c>
      <c r="F13" s="20">
        <f t="shared" si="7"/>
        <v>1881</v>
      </c>
      <c r="G13" s="20">
        <f t="shared" si="8"/>
        <v>13</v>
      </c>
      <c r="H13" s="20">
        <v>3</v>
      </c>
      <c r="I13" s="20">
        <v>6</v>
      </c>
      <c r="J13" s="20">
        <v>5</v>
      </c>
      <c r="K13" s="20">
        <v>1</v>
      </c>
      <c r="L13" s="20">
        <v>6</v>
      </c>
      <c r="M13" s="23"/>
      <c r="N13" s="23">
        <v>1195</v>
      </c>
      <c r="O13" s="23">
        <v>1125</v>
      </c>
      <c r="P13" s="26">
        <v>1056</v>
      </c>
      <c r="Q13" s="23">
        <v>636</v>
      </c>
      <c r="R13" s="23">
        <v>769</v>
      </c>
      <c r="S13" s="35">
        <v>956</v>
      </c>
      <c r="T13" s="23">
        <v>772</v>
      </c>
      <c r="U13" s="23">
        <v>1222</v>
      </c>
      <c r="V13" s="24">
        <v>1407</v>
      </c>
      <c r="W13" s="33">
        <v>1015</v>
      </c>
      <c r="X13" s="33">
        <v>1015</v>
      </c>
      <c r="Y13" s="32">
        <v>1133</v>
      </c>
      <c r="Z13" s="24">
        <v>735</v>
      </c>
      <c r="AA13" s="24">
        <v>634</v>
      </c>
      <c r="AB13" s="24">
        <v>391</v>
      </c>
      <c r="AC13" s="24">
        <v>1278</v>
      </c>
      <c r="AD13" s="24">
        <v>13</v>
      </c>
      <c r="AE13" s="24">
        <v>659</v>
      </c>
      <c r="AF13" s="24">
        <v>892</v>
      </c>
      <c r="AG13" s="24">
        <v>1362</v>
      </c>
      <c r="AH13" s="24">
        <v>1438</v>
      </c>
      <c r="AI13" s="24">
        <v>1015</v>
      </c>
      <c r="AJ13" s="24">
        <v>913</v>
      </c>
      <c r="AK13" s="24">
        <v>993</v>
      </c>
      <c r="AL13" s="24">
        <v>930</v>
      </c>
      <c r="AM13" s="33">
        <v>942</v>
      </c>
      <c r="AN13" s="24">
        <v>1020</v>
      </c>
      <c r="AO13" s="33">
        <v>945</v>
      </c>
      <c r="AP13" s="24">
        <v>1070</v>
      </c>
      <c r="AQ13" s="33">
        <v>949</v>
      </c>
      <c r="AR13" s="24">
        <v>953</v>
      </c>
      <c r="AS13" s="24">
        <v>612</v>
      </c>
      <c r="AT13" s="24">
        <v>560</v>
      </c>
      <c r="AU13" s="24">
        <v>1293</v>
      </c>
      <c r="AV13" s="24">
        <v>1128</v>
      </c>
      <c r="AW13" s="24">
        <v>787</v>
      </c>
      <c r="AX13" s="24">
        <v>1794</v>
      </c>
      <c r="AY13" s="24">
        <v>941</v>
      </c>
      <c r="AZ13" s="24">
        <v>1014</v>
      </c>
      <c r="BA13" s="33">
        <v>963</v>
      </c>
      <c r="BB13" s="24">
        <v>1064</v>
      </c>
      <c r="BC13" s="24">
        <v>666</v>
      </c>
      <c r="BD13" s="33">
        <v>958</v>
      </c>
      <c r="BE13" s="24">
        <v>1881</v>
      </c>
      <c r="BF13" s="36">
        <v>979</v>
      </c>
      <c r="BG13" s="33">
        <v>979</v>
      </c>
      <c r="BH13" s="33">
        <v>979</v>
      </c>
      <c r="BI13" s="24">
        <v>935</v>
      </c>
      <c r="BJ13" s="24">
        <v>560</v>
      </c>
      <c r="BK13" s="24">
        <v>1156</v>
      </c>
      <c r="BL13" s="24">
        <v>1654</v>
      </c>
    </row>
    <row r="14" spans="1:64" ht="21">
      <c r="A14" s="26" t="s">
        <v>68</v>
      </c>
      <c r="B14" s="20"/>
      <c r="C14" s="21">
        <f t="shared" si="0"/>
        <v>948.3921568627451</v>
      </c>
      <c r="D14" s="22">
        <f t="shared" si="5"/>
        <v>48368</v>
      </c>
      <c r="E14" s="20">
        <f t="shared" si="6"/>
        <v>51</v>
      </c>
      <c r="F14" s="20">
        <f t="shared" si="7"/>
        <v>1631</v>
      </c>
      <c r="G14" s="20">
        <f t="shared" si="8"/>
        <v>263</v>
      </c>
      <c r="H14" s="20">
        <v>4</v>
      </c>
      <c r="I14" s="20">
        <v>6</v>
      </c>
      <c r="J14" s="20">
        <v>4</v>
      </c>
      <c r="K14" s="20">
        <v>3</v>
      </c>
      <c r="L14" s="20">
        <v>6</v>
      </c>
      <c r="M14" s="23"/>
      <c r="N14" s="23">
        <v>761</v>
      </c>
      <c r="O14" s="23">
        <v>1038</v>
      </c>
      <c r="P14" s="23">
        <v>969</v>
      </c>
      <c r="Q14" s="23">
        <v>439</v>
      </c>
      <c r="R14" s="23">
        <v>494</v>
      </c>
      <c r="S14" s="23">
        <v>641</v>
      </c>
      <c r="T14" s="23">
        <v>1060</v>
      </c>
      <c r="U14" s="23">
        <v>1294</v>
      </c>
      <c r="V14" s="24">
        <v>1011</v>
      </c>
      <c r="W14" s="24">
        <v>745</v>
      </c>
      <c r="X14" s="24">
        <v>1000</v>
      </c>
      <c r="Y14" s="24">
        <v>884</v>
      </c>
      <c r="Z14" s="24">
        <v>263</v>
      </c>
      <c r="AA14" s="24">
        <v>797</v>
      </c>
      <c r="AB14" s="24">
        <v>1584</v>
      </c>
      <c r="AC14" s="24">
        <v>925</v>
      </c>
      <c r="AD14" s="24">
        <v>847</v>
      </c>
      <c r="AE14" s="24">
        <v>1205</v>
      </c>
      <c r="AF14" s="24">
        <v>353</v>
      </c>
      <c r="AG14" s="24">
        <v>981</v>
      </c>
      <c r="AH14" s="24">
        <v>915</v>
      </c>
      <c r="AI14" s="33">
        <v>867</v>
      </c>
      <c r="AJ14" s="24">
        <v>1285</v>
      </c>
      <c r="AK14" s="24">
        <v>729</v>
      </c>
      <c r="AL14" s="24">
        <v>824</v>
      </c>
      <c r="AM14" s="24">
        <v>773</v>
      </c>
      <c r="AN14" s="24">
        <v>949</v>
      </c>
      <c r="AO14" s="24">
        <v>1103</v>
      </c>
      <c r="AP14" s="24">
        <v>912</v>
      </c>
      <c r="AQ14" s="24">
        <v>1265</v>
      </c>
      <c r="AR14" s="24">
        <v>663</v>
      </c>
      <c r="AS14" s="24">
        <v>788</v>
      </c>
      <c r="AT14" s="24">
        <v>983</v>
      </c>
      <c r="AU14" s="24">
        <v>1296</v>
      </c>
      <c r="AV14" s="33">
        <v>901</v>
      </c>
      <c r="AW14" s="24">
        <v>1289</v>
      </c>
      <c r="AX14" s="24">
        <v>588</v>
      </c>
      <c r="AY14" s="24">
        <v>1100</v>
      </c>
      <c r="AZ14" s="24">
        <v>1287</v>
      </c>
      <c r="BA14" s="24">
        <v>1210</v>
      </c>
      <c r="BB14" s="24">
        <v>1249</v>
      </c>
      <c r="BC14" s="24">
        <v>1631</v>
      </c>
      <c r="BD14" s="24">
        <v>357</v>
      </c>
      <c r="BE14" s="24">
        <v>1143</v>
      </c>
      <c r="BF14" s="33">
        <v>941</v>
      </c>
      <c r="BG14" s="24">
        <v>423</v>
      </c>
      <c r="BH14" s="33">
        <v>930</v>
      </c>
      <c r="BI14" s="24">
        <v>1284</v>
      </c>
      <c r="BJ14" s="24">
        <v>839</v>
      </c>
      <c r="BK14" s="24">
        <v>1386</v>
      </c>
      <c r="BL14" s="24">
        <v>1167</v>
      </c>
    </row>
    <row r="15" spans="1:64" ht="21.75">
      <c r="A15" s="37" t="s">
        <v>69</v>
      </c>
      <c r="B15" s="20">
        <v>260</v>
      </c>
      <c r="C15" s="21">
        <f t="shared" si="0"/>
        <v>927.3333333333334</v>
      </c>
      <c r="D15" s="22">
        <f t="shared" si="5"/>
        <v>47294</v>
      </c>
      <c r="E15" s="20">
        <f t="shared" si="6"/>
        <v>51</v>
      </c>
      <c r="F15" s="20">
        <f t="shared" si="7"/>
        <v>1981</v>
      </c>
      <c r="G15" s="20">
        <f t="shared" si="8"/>
        <v>391</v>
      </c>
      <c r="H15" s="20">
        <v>2</v>
      </c>
      <c r="I15" s="20">
        <v>1</v>
      </c>
      <c r="J15" s="20">
        <v>4</v>
      </c>
      <c r="K15" s="20">
        <v>5</v>
      </c>
      <c r="L15" s="20">
        <v>5</v>
      </c>
      <c r="M15" s="23"/>
      <c r="N15" s="23">
        <v>1269</v>
      </c>
      <c r="O15" s="34">
        <v>1254</v>
      </c>
      <c r="P15" s="23">
        <v>1147</v>
      </c>
      <c r="Q15" s="23">
        <v>1113</v>
      </c>
      <c r="R15" s="23">
        <v>391</v>
      </c>
      <c r="S15" s="23">
        <v>939</v>
      </c>
      <c r="T15" s="23">
        <v>1160</v>
      </c>
      <c r="U15" s="23">
        <v>566</v>
      </c>
      <c r="V15" s="33">
        <v>980</v>
      </c>
      <c r="W15" s="24">
        <v>856</v>
      </c>
      <c r="X15" s="24">
        <v>1441</v>
      </c>
      <c r="Y15" s="24">
        <v>1126</v>
      </c>
      <c r="Z15" s="24">
        <v>1039</v>
      </c>
      <c r="AA15" s="24">
        <v>446</v>
      </c>
      <c r="AB15" s="24">
        <v>559</v>
      </c>
      <c r="AC15" s="24">
        <v>1138</v>
      </c>
      <c r="AD15" s="24">
        <v>1108</v>
      </c>
      <c r="AE15" s="24">
        <v>1071</v>
      </c>
      <c r="AF15" s="24">
        <v>586</v>
      </c>
      <c r="AG15" s="33">
        <v>957</v>
      </c>
      <c r="AH15" s="33">
        <v>957</v>
      </c>
      <c r="AI15" s="24">
        <v>563</v>
      </c>
      <c r="AJ15" s="24">
        <v>1250</v>
      </c>
      <c r="AK15" s="24">
        <v>742</v>
      </c>
      <c r="AL15" s="24">
        <v>884</v>
      </c>
      <c r="AM15" s="33">
        <v>942</v>
      </c>
      <c r="AN15" s="33">
        <v>942</v>
      </c>
      <c r="AO15" s="24">
        <v>554</v>
      </c>
      <c r="AP15" s="24">
        <v>491</v>
      </c>
      <c r="AQ15" s="24">
        <v>679</v>
      </c>
      <c r="AR15" s="24">
        <v>888</v>
      </c>
      <c r="AS15" s="24">
        <v>1093</v>
      </c>
      <c r="AT15" s="24">
        <v>741</v>
      </c>
      <c r="AU15" s="24">
        <v>976</v>
      </c>
      <c r="AV15" s="24">
        <v>422</v>
      </c>
      <c r="AW15" s="24">
        <v>1235</v>
      </c>
      <c r="AX15" s="24">
        <v>398</v>
      </c>
      <c r="AY15" s="24">
        <v>800</v>
      </c>
      <c r="AZ15" s="24">
        <v>1375</v>
      </c>
      <c r="BA15" s="24">
        <v>449</v>
      </c>
      <c r="BB15" s="24">
        <v>1981</v>
      </c>
      <c r="BC15" s="24">
        <v>931</v>
      </c>
      <c r="BD15" s="24">
        <v>778</v>
      </c>
      <c r="BE15" s="24">
        <v>1284</v>
      </c>
      <c r="BF15" s="33">
        <v>920</v>
      </c>
      <c r="BG15" s="33">
        <v>920</v>
      </c>
      <c r="BH15" s="33">
        <v>920</v>
      </c>
      <c r="BI15" s="33">
        <v>920</v>
      </c>
      <c r="BJ15" s="24">
        <v>1047</v>
      </c>
      <c r="BK15" s="24">
        <v>862</v>
      </c>
      <c r="BL15" s="24">
        <v>1204</v>
      </c>
    </row>
    <row r="16" spans="1:64" ht="21.75">
      <c r="A16" s="26" t="s">
        <v>70</v>
      </c>
      <c r="B16" s="38"/>
      <c r="C16" s="21">
        <f t="shared" si="0"/>
        <v>904.0392156862745</v>
      </c>
      <c r="D16" s="22">
        <f t="shared" si="5"/>
        <v>46106</v>
      </c>
      <c r="E16" s="20">
        <f t="shared" si="6"/>
        <v>51</v>
      </c>
      <c r="F16" s="20">
        <f t="shared" si="7"/>
        <v>1670</v>
      </c>
      <c r="G16" s="20">
        <f t="shared" si="8"/>
        <v>-42</v>
      </c>
      <c r="H16" s="20">
        <v>1</v>
      </c>
      <c r="I16" s="20">
        <v>3</v>
      </c>
      <c r="J16" s="20">
        <v>5</v>
      </c>
      <c r="K16" s="39">
        <v>2</v>
      </c>
      <c r="L16" s="39">
        <v>1</v>
      </c>
      <c r="M16" s="40"/>
      <c r="N16" s="23">
        <v>886</v>
      </c>
      <c r="O16" s="34">
        <v>1020</v>
      </c>
      <c r="P16" s="23">
        <v>1152</v>
      </c>
      <c r="Q16" s="23">
        <v>1318</v>
      </c>
      <c r="R16" s="23">
        <v>985</v>
      </c>
      <c r="S16" s="23">
        <v>862</v>
      </c>
      <c r="T16" s="23">
        <v>589</v>
      </c>
      <c r="U16" s="23">
        <v>1404</v>
      </c>
      <c r="V16" s="24">
        <v>688</v>
      </c>
      <c r="W16" s="32">
        <v>959</v>
      </c>
      <c r="X16" s="32">
        <v>1187</v>
      </c>
      <c r="Y16" s="24">
        <v>961</v>
      </c>
      <c r="Z16" s="24">
        <v>618</v>
      </c>
      <c r="AA16" s="24">
        <v>1042</v>
      </c>
      <c r="AB16" s="33">
        <v>977</v>
      </c>
      <c r="AC16" s="33">
        <v>977</v>
      </c>
      <c r="AD16" s="33">
        <v>977</v>
      </c>
      <c r="AE16" s="24">
        <v>1027</v>
      </c>
      <c r="AF16" s="33">
        <v>979</v>
      </c>
      <c r="AG16" s="24">
        <v>724</v>
      </c>
      <c r="AH16" s="24">
        <v>815</v>
      </c>
      <c r="AI16" s="24">
        <v>1245</v>
      </c>
      <c r="AJ16" s="24">
        <v>693</v>
      </c>
      <c r="AK16" s="24">
        <v>501</v>
      </c>
      <c r="AL16" s="24">
        <v>906</v>
      </c>
      <c r="AM16" s="24">
        <v>1218</v>
      </c>
      <c r="AN16" s="24">
        <v>786</v>
      </c>
      <c r="AO16" s="33">
        <v>944</v>
      </c>
      <c r="AP16" s="33">
        <v>944</v>
      </c>
      <c r="AQ16" s="33">
        <v>944</v>
      </c>
      <c r="AR16" s="24">
        <v>1147</v>
      </c>
      <c r="AS16" s="24">
        <v>524</v>
      </c>
      <c r="AT16" s="33">
        <v>937</v>
      </c>
      <c r="AU16" s="24">
        <v>358</v>
      </c>
      <c r="AV16" s="33">
        <v>920</v>
      </c>
      <c r="AW16" s="33">
        <v>920</v>
      </c>
      <c r="AX16" s="33">
        <v>920</v>
      </c>
      <c r="AY16" s="33">
        <v>920</v>
      </c>
      <c r="AZ16" s="33">
        <v>920</v>
      </c>
      <c r="BA16" s="24">
        <v>971</v>
      </c>
      <c r="BB16" s="33">
        <v>922</v>
      </c>
      <c r="BC16" s="24">
        <v>357</v>
      </c>
      <c r="BD16" s="24">
        <v>1124</v>
      </c>
      <c r="BE16" s="24">
        <v>1670</v>
      </c>
      <c r="BF16" s="24">
        <v>-42</v>
      </c>
      <c r="BG16" s="24">
        <v>1107</v>
      </c>
      <c r="BH16" s="24">
        <v>924</v>
      </c>
      <c r="BI16" s="33">
        <v>913</v>
      </c>
      <c r="BJ16" s="24">
        <v>657</v>
      </c>
      <c r="BK16" s="24">
        <v>968</v>
      </c>
      <c r="BL16" s="24">
        <v>641</v>
      </c>
    </row>
    <row r="17" spans="1:64" ht="21.75">
      <c r="A17" s="26" t="s">
        <v>71</v>
      </c>
      <c r="B17" s="20">
        <v>319</v>
      </c>
      <c r="C17" s="21">
        <f t="shared" si="0"/>
        <v>898.6666666666666</v>
      </c>
      <c r="D17" s="22">
        <f t="shared" si="5"/>
        <v>45832</v>
      </c>
      <c r="E17" s="20">
        <f t="shared" si="6"/>
        <v>51</v>
      </c>
      <c r="F17" s="20">
        <f t="shared" si="7"/>
        <v>1827</v>
      </c>
      <c r="G17" s="20">
        <f t="shared" si="8"/>
        <v>102</v>
      </c>
      <c r="H17" s="20">
        <v>6</v>
      </c>
      <c r="I17" s="20">
        <v>2</v>
      </c>
      <c r="J17" s="20">
        <v>2</v>
      </c>
      <c r="K17" s="20">
        <v>7</v>
      </c>
      <c r="L17" s="20">
        <v>5</v>
      </c>
      <c r="M17" s="23"/>
      <c r="N17" s="23">
        <v>1052</v>
      </c>
      <c r="O17" s="34">
        <v>1103</v>
      </c>
      <c r="P17" s="23">
        <v>767</v>
      </c>
      <c r="Q17" s="23">
        <v>1111</v>
      </c>
      <c r="R17" s="23">
        <v>958</v>
      </c>
      <c r="S17" s="23">
        <v>1717</v>
      </c>
      <c r="T17" s="23">
        <v>774</v>
      </c>
      <c r="U17" s="23">
        <v>444</v>
      </c>
      <c r="V17" s="24">
        <v>610</v>
      </c>
      <c r="W17" s="24">
        <v>1388</v>
      </c>
      <c r="X17" s="33">
        <v>992</v>
      </c>
      <c r="Y17" s="24">
        <v>559</v>
      </c>
      <c r="Z17" s="24">
        <v>557</v>
      </c>
      <c r="AA17" s="24">
        <v>897</v>
      </c>
      <c r="AB17" s="24">
        <v>372</v>
      </c>
      <c r="AC17" s="24">
        <v>102</v>
      </c>
      <c r="AD17" s="24">
        <v>343</v>
      </c>
      <c r="AE17" s="24">
        <v>1047</v>
      </c>
      <c r="AF17" s="24">
        <v>410</v>
      </c>
      <c r="AG17" s="24">
        <v>877</v>
      </c>
      <c r="AH17" s="24">
        <v>366</v>
      </c>
      <c r="AI17" s="24">
        <v>1353</v>
      </c>
      <c r="AJ17" s="24">
        <v>693</v>
      </c>
      <c r="AK17" s="24">
        <v>551</v>
      </c>
      <c r="AL17" s="24">
        <v>1423</v>
      </c>
      <c r="AM17" s="24">
        <v>798</v>
      </c>
      <c r="AN17" s="24">
        <v>405</v>
      </c>
      <c r="AO17" s="24">
        <v>1391</v>
      </c>
      <c r="AP17" s="24">
        <v>893</v>
      </c>
      <c r="AQ17" s="33">
        <v>826</v>
      </c>
      <c r="AR17" s="24">
        <v>1135</v>
      </c>
      <c r="AS17" s="24">
        <v>1232</v>
      </c>
      <c r="AT17" s="24">
        <v>944</v>
      </c>
      <c r="AU17" s="24">
        <v>1827</v>
      </c>
      <c r="AV17" s="24">
        <v>1076</v>
      </c>
      <c r="AW17" s="24">
        <v>1382</v>
      </c>
      <c r="AX17" s="24">
        <v>1140</v>
      </c>
      <c r="AY17" s="24">
        <v>1074</v>
      </c>
      <c r="AZ17" s="24">
        <v>1021</v>
      </c>
      <c r="BA17" s="24">
        <v>996</v>
      </c>
      <c r="BB17" s="24">
        <v>787</v>
      </c>
      <c r="BC17" s="24">
        <v>589</v>
      </c>
      <c r="BD17" s="24">
        <v>749</v>
      </c>
      <c r="BE17" s="24">
        <v>675</v>
      </c>
      <c r="BF17" s="24">
        <v>1239</v>
      </c>
      <c r="BG17" s="24">
        <v>846</v>
      </c>
      <c r="BH17" s="24">
        <v>1417</v>
      </c>
      <c r="BI17" s="24">
        <v>598</v>
      </c>
      <c r="BJ17" s="24">
        <v>628</v>
      </c>
      <c r="BK17" s="24">
        <v>920</v>
      </c>
      <c r="BL17" s="24">
        <v>778</v>
      </c>
    </row>
    <row r="18" spans="1:64" ht="21.75">
      <c r="A18" s="23" t="s">
        <v>72</v>
      </c>
      <c r="B18" s="20"/>
      <c r="C18" s="21">
        <f t="shared" si="0"/>
        <v>891.9411764705883</v>
      </c>
      <c r="D18" s="22">
        <f t="shared" si="5"/>
        <v>45489</v>
      </c>
      <c r="E18" s="20">
        <f t="shared" si="6"/>
        <v>51</v>
      </c>
      <c r="F18" s="20">
        <f t="shared" si="7"/>
        <v>1590</v>
      </c>
      <c r="G18" s="20">
        <f t="shared" si="8"/>
        <v>273</v>
      </c>
      <c r="H18" s="20">
        <v>2</v>
      </c>
      <c r="I18" s="20">
        <v>3</v>
      </c>
      <c r="J18" s="20">
        <v>3</v>
      </c>
      <c r="K18" s="20">
        <v>5</v>
      </c>
      <c r="L18" s="20">
        <v>7</v>
      </c>
      <c r="M18" s="23"/>
      <c r="N18" s="23">
        <v>838</v>
      </c>
      <c r="O18" s="23">
        <v>973</v>
      </c>
      <c r="P18" s="23">
        <v>732</v>
      </c>
      <c r="Q18" s="23">
        <v>805</v>
      </c>
      <c r="R18" s="23">
        <v>317</v>
      </c>
      <c r="S18" s="23">
        <v>708</v>
      </c>
      <c r="T18" s="23">
        <v>787</v>
      </c>
      <c r="U18" s="23">
        <v>648</v>
      </c>
      <c r="V18" s="24">
        <v>961</v>
      </c>
      <c r="W18" s="24">
        <v>681</v>
      </c>
      <c r="X18" s="24">
        <v>273</v>
      </c>
      <c r="Y18" s="24">
        <v>1039</v>
      </c>
      <c r="Z18" s="24">
        <v>1043</v>
      </c>
      <c r="AA18" s="24">
        <v>938</v>
      </c>
      <c r="AB18" s="24">
        <v>1049</v>
      </c>
      <c r="AC18" s="24">
        <v>1139</v>
      </c>
      <c r="AD18" s="24">
        <v>1030</v>
      </c>
      <c r="AE18" s="24">
        <v>815</v>
      </c>
      <c r="AF18" s="24">
        <v>814</v>
      </c>
      <c r="AG18" s="24">
        <v>979</v>
      </c>
      <c r="AH18" s="24">
        <v>715</v>
      </c>
      <c r="AI18" s="24">
        <v>498</v>
      </c>
      <c r="AJ18" s="24">
        <v>1478</v>
      </c>
      <c r="AK18" s="24">
        <v>1324</v>
      </c>
      <c r="AL18" s="24">
        <v>712</v>
      </c>
      <c r="AM18" s="24">
        <v>848</v>
      </c>
      <c r="AN18" s="24">
        <v>867</v>
      </c>
      <c r="AO18" s="24">
        <v>532</v>
      </c>
      <c r="AP18" s="24">
        <v>1126</v>
      </c>
      <c r="AQ18" s="33">
        <v>851</v>
      </c>
      <c r="AR18" s="24">
        <v>385</v>
      </c>
      <c r="AS18" s="24">
        <v>1109</v>
      </c>
      <c r="AT18" s="24">
        <v>1402</v>
      </c>
      <c r="AU18" s="24">
        <v>1146</v>
      </c>
      <c r="AV18" s="24">
        <v>829</v>
      </c>
      <c r="AW18" s="24">
        <v>639</v>
      </c>
      <c r="AX18" s="24">
        <v>1250</v>
      </c>
      <c r="AY18" s="24">
        <v>618</v>
      </c>
      <c r="AZ18" s="24">
        <v>594</v>
      </c>
      <c r="BA18" s="24">
        <v>966</v>
      </c>
      <c r="BB18" s="24">
        <v>814</v>
      </c>
      <c r="BC18" s="24">
        <v>1277</v>
      </c>
      <c r="BD18" s="24">
        <v>837</v>
      </c>
      <c r="BE18" s="24">
        <v>899</v>
      </c>
      <c r="BF18" s="24">
        <v>1211</v>
      </c>
      <c r="BG18" s="24">
        <v>1590</v>
      </c>
      <c r="BH18" s="24">
        <v>1006</v>
      </c>
      <c r="BI18" s="24">
        <v>741</v>
      </c>
      <c r="BJ18" s="24">
        <v>330</v>
      </c>
      <c r="BK18" s="24">
        <v>1032</v>
      </c>
      <c r="BL18" s="24">
        <v>1294</v>
      </c>
    </row>
    <row r="19" spans="1:64" ht="21.75">
      <c r="A19" s="26" t="s">
        <v>73</v>
      </c>
      <c r="B19" s="20"/>
      <c r="C19" s="21">
        <f t="shared" si="0"/>
        <v>867.0588235294117</v>
      </c>
      <c r="D19" s="22">
        <f t="shared" si="5"/>
        <v>44220</v>
      </c>
      <c r="E19" s="20">
        <f t="shared" si="6"/>
        <v>51</v>
      </c>
      <c r="F19" s="20">
        <f t="shared" si="7"/>
        <v>2091</v>
      </c>
      <c r="G19" s="20">
        <f t="shared" si="8"/>
        <v>91</v>
      </c>
      <c r="H19" s="20">
        <v>2</v>
      </c>
      <c r="I19" s="20">
        <v>3</v>
      </c>
      <c r="J19" s="20">
        <v>4</v>
      </c>
      <c r="K19" s="20">
        <v>3</v>
      </c>
      <c r="L19" s="20">
        <v>5</v>
      </c>
      <c r="M19" s="23"/>
      <c r="N19" s="23">
        <v>954</v>
      </c>
      <c r="O19" s="23">
        <v>474</v>
      </c>
      <c r="P19" s="23">
        <v>1064</v>
      </c>
      <c r="Q19" s="23">
        <v>747</v>
      </c>
      <c r="R19" s="34">
        <v>647</v>
      </c>
      <c r="S19" s="23">
        <v>784</v>
      </c>
      <c r="T19" s="23">
        <v>1269</v>
      </c>
      <c r="U19" s="23">
        <v>851</v>
      </c>
      <c r="V19" s="24">
        <v>642</v>
      </c>
      <c r="W19" s="24">
        <v>288</v>
      </c>
      <c r="X19" s="24">
        <v>422</v>
      </c>
      <c r="Y19" s="33">
        <v>740</v>
      </c>
      <c r="Z19" s="41">
        <v>740</v>
      </c>
      <c r="AA19" s="24">
        <v>740</v>
      </c>
      <c r="AB19" s="24">
        <v>375</v>
      </c>
      <c r="AC19" s="24">
        <v>941</v>
      </c>
      <c r="AD19" s="24">
        <v>500</v>
      </c>
      <c r="AE19" s="33">
        <v>716</v>
      </c>
      <c r="AF19" s="33">
        <v>716</v>
      </c>
      <c r="AG19" s="24">
        <v>457</v>
      </c>
      <c r="AH19" s="24">
        <v>931</v>
      </c>
      <c r="AI19" s="24">
        <v>1247</v>
      </c>
      <c r="AJ19" s="24">
        <v>1215</v>
      </c>
      <c r="AK19" s="24">
        <v>825</v>
      </c>
      <c r="AL19" s="24">
        <v>1110</v>
      </c>
      <c r="AM19" s="24">
        <v>885</v>
      </c>
      <c r="AN19" s="24">
        <v>1099</v>
      </c>
      <c r="AO19" s="24">
        <v>312</v>
      </c>
      <c r="AP19" s="24">
        <v>2091</v>
      </c>
      <c r="AQ19" s="33">
        <v>820</v>
      </c>
      <c r="AR19" s="24">
        <v>1075</v>
      </c>
      <c r="AS19" s="24">
        <v>950</v>
      </c>
      <c r="AT19" s="33">
        <v>832</v>
      </c>
      <c r="AU19" s="24">
        <v>724</v>
      </c>
      <c r="AV19" s="24">
        <v>1078</v>
      </c>
      <c r="AW19" s="33">
        <v>836</v>
      </c>
      <c r="AX19" s="33">
        <v>816</v>
      </c>
      <c r="AY19" s="24">
        <v>520</v>
      </c>
      <c r="AZ19" s="5">
        <v>91</v>
      </c>
      <c r="BA19" s="24">
        <v>1243</v>
      </c>
      <c r="BB19" s="33">
        <v>819</v>
      </c>
      <c r="BC19" s="24">
        <v>1517</v>
      </c>
      <c r="BD19" s="24">
        <v>836</v>
      </c>
      <c r="BE19" s="24">
        <v>902</v>
      </c>
      <c r="BF19" s="24">
        <v>1361</v>
      </c>
      <c r="BG19" s="24">
        <v>815</v>
      </c>
      <c r="BH19" s="33">
        <v>848</v>
      </c>
      <c r="BI19" s="24">
        <v>848</v>
      </c>
      <c r="BJ19" s="24">
        <v>1185</v>
      </c>
      <c r="BK19" s="24">
        <v>976</v>
      </c>
      <c r="BL19" s="24">
        <v>1346</v>
      </c>
    </row>
    <row r="20" spans="1:64" ht="21.75">
      <c r="A20" s="26" t="s">
        <v>74</v>
      </c>
      <c r="B20" s="20">
        <v>292</v>
      </c>
      <c r="C20" s="21">
        <f t="shared" si="0"/>
        <v>815.7843137254902</v>
      </c>
      <c r="D20" s="22">
        <f t="shared" si="5"/>
        <v>41605</v>
      </c>
      <c r="E20" s="20">
        <f t="shared" si="6"/>
        <v>51</v>
      </c>
      <c r="F20" s="20">
        <f t="shared" si="7"/>
        <v>1406</v>
      </c>
      <c r="G20" s="20">
        <f t="shared" si="8"/>
        <v>96</v>
      </c>
      <c r="H20" s="20"/>
      <c r="I20" s="20">
        <v>3</v>
      </c>
      <c r="J20" s="20">
        <v>3</v>
      </c>
      <c r="K20" s="20">
        <v>2</v>
      </c>
      <c r="L20" s="20">
        <v>2</v>
      </c>
      <c r="M20" s="23"/>
      <c r="N20" s="23">
        <v>744</v>
      </c>
      <c r="O20" s="23">
        <v>851</v>
      </c>
      <c r="P20" s="23">
        <v>1128</v>
      </c>
      <c r="Q20" s="31">
        <v>1276</v>
      </c>
      <c r="R20" s="23">
        <v>737</v>
      </c>
      <c r="S20" s="23">
        <v>592</v>
      </c>
      <c r="T20" s="23">
        <v>700</v>
      </c>
      <c r="U20" s="23">
        <v>748</v>
      </c>
      <c r="V20" s="5">
        <v>693</v>
      </c>
      <c r="W20" s="24">
        <v>681</v>
      </c>
      <c r="X20" s="24">
        <v>504</v>
      </c>
      <c r="Y20" s="32">
        <v>1040</v>
      </c>
      <c r="Z20" s="24">
        <v>1308</v>
      </c>
      <c r="AA20" s="24">
        <v>371</v>
      </c>
      <c r="AB20" s="24">
        <v>938</v>
      </c>
      <c r="AC20" s="33">
        <v>821</v>
      </c>
      <c r="AD20" s="33">
        <v>821</v>
      </c>
      <c r="AE20" s="24">
        <v>832</v>
      </c>
      <c r="AF20" s="24">
        <v>716</v>
      </c>
      <c r="AG20" s="24">
        <v>1005</v>
      </c>
      <c r="AH20" s="24">
        <v>1113</v>
      </c>
      <c r="AI20" s="24">
        <v>917</v>
      </c>
      <c r="AJ20" s="24">
        <v>582</v>
      </c>
      <c r="AK20" s="24">
        <v>736</v>
      </c>
      <c r="AL20" s="24">
        <v>777</v>
      </c>
      <c r="AM20" s="24">
        <v>1036</v>
      </c>
      <c r="AN20" s="24">
        <v>990</v>
      </c>
      <c r="AO20" s="24">
        <v>1135</v>
      </c>
      <c r="AP20" s="24">
        <v>364</v>
      </c>
      <c r="AQ20" s="24">
        <v>957</v>
      </c>
      <c r="AR20" s="24">
        <v>96</v>
      </c>
      <c r="AS20" s="24">
        <v>1288</v>
      </c>
      <c r="AT20" s="24">
        <v>655</v>
      </c>
      <c r="AU20" s="24">
        <v>823</v>
      </c>
      <c r="AV20" s="33">
        <v>823</v>
      </c>
      <c r="AW20" s="24">
        <v>898</v>
      </c>
      <c r="AX20" s="33">
        <v>811</v>
      </c>
      <c r="AY20" s="33">
        <v>811</v>
      </c>
      <c r="AZ20" s="24">
        <v>834</v>
      </c>
      <c r="BA20" s="24">
        <v>792</v>
      </c>
      <c r="BB20" s="24">
        <v>845</v>
      </c>
      <c r="BC20" s="24">
        <v>242</v>
      </c>
      <c r="BD20" s="33">
        <v>810</v>
      </c>
      <c r="BE20" s="24">
        <v>844</v>
      </c>
      <c r="BF20" s="24">
        <v>877</v>
      </c>
      <c r="BG20" s="24">
        <v>862</v>
      </c>
      <c r="BH20" s="24">
        <v>443</v>
      </c>
      <c r="BI20" s="24">
        <v>818</v>
      </c>
      <c r="BJ20" s="24">
        <v>788</v>
      </c>
      <c r="BK20" s="24">
        <v>726</v>
      </c>
      <c r="BL20" s="24">
        <v>1406</v>
      </c>
    </row>
    <row r="21" spans="1:64" ht="21.75">
      <c r="A21" s="26" t="s">
        <v>75</v>
      </c>
      <c r="B21" s="20">
        <v>512</v>
      </c>
      <c r="C21" s="21">
        <f t="shared" si="0"/>
        <v>775.2549019607843</v>
      </c>
      <c r="D21" s="22">
        <f t="shared" si="5"/>
        <v>39538</v>
      </c>
      <c r="E21" s="42">
        <f t="shared" si="6"/>
        <v>51</v>
      </c>
      <c r="F21" s="20">
        <f t="shared" si="7"/>
        <v>1603</v>
      </c>
      <c r="G21" s="20">
        <f t="shared" si="8"/>
        <v>-89</v>
      </c>
      <c r="H21" s="20">
        <v>2</v>
      </c>
      <c r="I21" s="20">
        <v>3</v>
      </c>
      <c r="J21" s="20">
        <v>3</v>
      </c>
      <c r="K21" s="20">
        <v>1</v>
      </c>
      <c r="L21" s="20">
        <v>2</v>
      </c>
      <c r="M21" s="23"/>
      <c r="N21" s="23">
        <v>867</v>
      </c>
      <c r="O21" s="23">
        <v>1039</v>
      </c>
      <c r="P21" s="23">
        <v>868</v>
      </c>
      <c r="Q21" s="23">
        <v>-89</v>
      </c>
      <c r="R21" s="23">
        <v>957</v>
      </c>
      <c r="S21" s="23">
        <v>761</v>
      </c>
      <c r="T21" s="43">
        <v>734</v>
      </c>
      <c r="U21" s="23">
        <v>602</v>
      </c>
      <c r="V21" s="24">
        <v>847</v>
      </c>
      <c r="W21" s="32">
        <v>607</v>
      </c>
      <c r="X21" s="44">
        <v>719</v>
      </c>
      <c r="Y21" s="24">
        <v>674</v>
      </c>
      <c r="Z21" s="24">
        <v>819</v>
      </c>
      <c r="AA21" s="24">
        <v>658</v>
      </c>
      <c r="AB21" s="24">
        <v>1519</v>
      </c>
      <c r="AC21" s="24">
        <v>740</v>
      </c>
      <c r="AD21" s="24">
        <v>1180</v>
      </c>
      <c r="AE21" s="24">
        <v>773</v>
      </c>
      <c r="AF21" s="24">
        <v>1127</v>
      </c>
      <c r="AG21" s="33">
        <v>811</v>
      </c>
      <c r="AH21" s="24">
        <v>819</v>
      </c>
      <c r="AI21" s="24">
        <v>360</v>
      </c>
      <c r="AJ21" s="24">
        <v>1043</v>
      </c>
      <c r="AK21" s="33">
        <v>802</v>
      </c>
      <c r="AL21" s="24">
        <v>191</v>
      </c>
      <c r="AM21" s="24">
        <v>1326</v>
      </c>
      <c r="AN21" s="24">
        <v>966</v>
      </c>
      <c r="AO21" s="24">
        <v>860</v>
      </c>
      <c r="AP21" s="33">
        <v>806</v>
      </c>
      <c r="AQ21" s="24">
        <v>156</v>
      </c>
      <c r="AR21" s="24">
        <v>1251</v>
      </c>
      <c r="AS21" s="24">
        <v>362</v>
      </c>
      <c r="AT21" s="24">
        <v>778</v>
      </c>
      <c r="AU21" s="33">
        <v>786</v>
      </c>
      <c r="AV21" s="24">
        <v>592</v>
      </c>
      <c r="AW21" s="24">
        <v>652</v>
      </c>
      <c r="AX21" s="24">
        <v>918</v>
      </c>
      <c r="AY21" s="24">
        <v>1120</v>
      </c>
      <c r="AZ21" s="24">
        <v>132</v>
      </c>
      <c r="BA21" s="24">
        <v>1395</v>
      </c>
      <c r="BB21" s="24">
        <v>455</v>
      </c>
      <c r="BC21" s="24">
        <v>1302</v>
      </c>
      <c r="BD21" s="24">
        <v>105</v>
      </c>
      <c r="BE21" s="24">
        <v>274</v>
      </c>
      <c r="BF21" s="24">
        <v>188</v>
      </c>
      <c r="BG21" s="24">
        <v>1603</v>
      </c>
      <c r="BH21" s="24">
        <v>848</v>
      </c>
      <c r="BI21" s="24">
        <v>909</v>
      </c>
      <c r="BJ21" s="24">
        <v>1049</v>
      </c>
      <c r="BK21" s="24">
        <v>361</v>
      </c>
      <c r="BL21" s="24">
        <v>916</v>
      </c>
    </row>
    <row r="22" spans="1:64" ht="24">
      <c r="A22" s="26" t="s">
        <v>76</v>
      </c>
      <c r="B22" s="20">
        <v>264</v>
      </c>
      <c r="C22" s="21">
        <f t="shared" si="0"/>
        <v>756.0196078431372</v>
      </c>
      <c r="D22" s="22">
        <f t="shared" si="5"/>
        <v>38557</v>
      </c>
      <c r="E22" s="20">
        <f t="shared" si="6"/>
        <v>51</v>
      </c>
      <c r="F22" s="20">
        <f t="shared" si="7"/>
        <v>1713</v>
      </c>
      <c r="G22" s="20">
        <f t="shared" si="8"/>
        <v>-164</v>
      </c>
      <c r="H22" s="20">
        <v>4</v>
      </c>
      <c r="I22" s="20">
        <v>2</v>
      </c>
      <c r="J22" s="20">
        <v>1</v>
      </c>
      <c r="K22" s="20"/>
      <c r="L22" s="20" t="s">
        <v>64</v>
      </c>
      <c r="M22" s="23"/>
      <c r="N22" s="23">
        <v>490</v>
      </c>
      <c r="O22" s="34">
        <v>861</v>
      </c>
      <c r="P22" s="23">
        <v>396</v>
      </c>
      <c r="Q22" s="23">
        <v>1344</v>
      </c>
      <c r="R22" s="23">
        <v>947</v>
      </c>
      <c r="S22" s="35">
        <v>807</v>
      </c>
      <c r="T22" s="23">
        <v>1639</v>
      </c>
      <c r="U22" s="23">
        <v>296</v>
      </c>
      <c r="V22" s="24">
        <v>1657</v>
      </c>
      <c r="W22" s="44">
        <v>937</v>
      </c>
      <c r="X22" s="45">
        <v>937</v>
      </c>
      <c r="Y22" s="24">
        <v>551</v>
      </c>
      <c r="Z22" s="24">
        <v>862</v>
      </c>
      <c r="AA22" s="24">
        <v>700</v>
      </c>
      <c r="AB22" s="24">
        <v>556</v>
      </c>
      <c r="AC22" s="33">
        <v>865</v>
      </c>
      <c r="AD22" s="24">
        <v>266</v>
      </c>
      <c r="AE22" s="24">
        <v>667</v>
      </c>
      <c r="AF22" s="24">
        <v>566</v>
      </c>
      <c r="AG22" s="24">
        <v>682</v>
      </c>
      <c r="AH22" s="24">
        <v>1218</v>
      </c>
      <c r="AI22" s="24">
        <v>693</v>
      </c>
      <c r="AJ22" s="24">
        <v>-164</v>
      </c>
      <c r="AK22" s="24">
        <v>1318</v>
      </c>
      <c r="AL22" s="33">
        <v>795</v>
      </c>
      <c r="AM22" s="24">
        <v>1197</v>
      </c>
      <c r="AN22" s="24">
        <v>567</v>
      </c>
      <c r="AO22" s="33">
        <v>802</v>
      </c>
      <c r="AP22" s="24">
        <v>379</v>
      </c>
      <c r="AQ22" s="33">
        <v>787</v>
      </c>
      <c r="AR22" s="24">
        <v>684</v>
      </c>
      <c r="AS22" s="24">
        <v>416</v>
      </c>
      <c r="AT22" s="24">
        <v>1154</v>
      </c>
      <c r="AU22" s="24">
        <v>531</v>
      </c>
      <c r="AV22" s="24">
        <v>292</v>
      </c>
      <c r="AW22" s="33">
        <v>763</v>
      </c>
      <c r="AX22" s="33">
        <v>763</v>
      </c>
      <c r="AY22" s="33">
        <v>763</v>
      </c>
      <c r="AZ22" s="33">
        <v>763</v>
      </c>
      <c r="BA22" s="33">
        <v>763</v>
      </c>
      <c r="BB22" s="24">
        <v>466</v>
      </c>
      <c r="BC22" s="24">
        <v>255</v>
      </c>
      <c r="BD22" s="33">
        <v>744</v>
      </c>
      <c r="BE22" s="24">
        <v>618</v>
      </c>
      <c r="BF22" s="33">
        <v>741</v>
      </c>
      <c r="BG22" s="24">
        <v>456</v>
      </c>
      <c r="BH22" s="33">
        <v>735</v>
      </c>
      <c r="BI22" s="24">
        <v>697</v>
      </c>
      <c r="BJ22" s="24">
        <v>847</v>
      </c>
      <c r="BK22" s="24">
        <v>775</v>
      </c>
      <c r="BL22" s="24">
        <v>1713</v>
      </c>
    </row>
    <row r="23" spans="1:64" ht="21.75">
      <c r="A23" s="26" t="s">
        <v>77</v>
      </c>
      <c r="B23" s="20"/>
      <c r="C23" s="21">
        <f t="shared" si="0"/>
        <v>712.9607843137255</v>
      </c>
      <c r="D23" s="22">
        <f t="shared" si="5"/>
        <v>36361</v>
      </c>
      <c r="E23" s="20">
        <f t="shared" si="6"/>
        <v>51</v>
      </c>
      <c r="F23" s="20">
        <f t="shared" si="7"/>
        <v>1427</v>
      </c>
      <c r="G23" s="20">
        <f t="shared" si="8"/>
        <v>-22</v>
      </c>
      <c r="H23" s="20">
        <v>1</v>
      </c>
      <c r="I23" s="20">
        <v>1</v>
      </c>
      <c r="J23" s="20">
        <v>4</v>
      </c>
      <c r="K23" s="20">
        <v>1</v>
      </c>
      <c r="L23" s="20">
        <v>2</v>
      </c>
      <c r="M23" s="23"/>
      <c r="N23" s="23">
        <v>40</v>
      </c>
      <c r="O23" s="23">
        <v>702</v>
      </c>
      <c r="P23" s="23">
        <v>166</v>
      </c>
      <c r="Q23" s="23">
        <v>1275</v>
      </c>
      <c r="R23" s="23">
        <v>1197</v>
      </c>
      <c r="S23" s="23">
        <v>880</v>
      </c>
      <c r="T23" s="23">
        <v>746</v>
      </c>
      <c r="U23" s="23">
        <v>809</v>
      </c>
      <c r="V23" s="24">
        <v>694</v>
      </c>
      <c r="W23" s="32">
        <v>577</v>
      </c>
      <c r="X23" s="24">
        <v>623</v>
      </c>
      <c r="Y23" s="24">
        <v>1259</v>
      </c>
      <c r="Z23" s="24">
        <v>879</v>
      </c>
      <c r="AA23" s="33">
        <v>757</v>
      </c>
      <c r="AB23" s="24">
        <v>575</v>
      </c>
      <c r="AC23" s="33">
        <v>745</v>
      </c>
      <c r="AD23" s="24">
        <v>1203</v>
      </c>
      <c r="AE23" s="24">
        <v>709</v>
      </c>
      <c r="AF23" s="24">
        <v>383</v>
      </c>
      <c r="AG23" s="33">
        <v>748</v>
      </c>
      <c r="AH23" s="33">
        <v>748</v>
      </c>
      <c r="AI23" s="24">
        <v>569</v>
      </c>
      <c r="AJ23" s="24">
        <v>112</v>
      </c>
      <c r="AK23" s="24">
        <v>1282</v>
      </c>
      <c r="AL23" s="33">
        <v>737</v>
      </c>
      <c r="AM23" s="33">
        <v>737</v>
      </c>
      <c r="AN23" s="33">
        <v>737</v>
      </c>
      <c r="AO23" s="24">
        <v>516</v>
      </c>
      <c r="AP23" s="24">
        <v>921</v>
      </c>
      <c r="AQ23" s="33">
        <v>735</v>
      </c>
      <c r="AR23" s="33">
        <v>735</v>
      </c>
      <c r="AS23" s="33">
        <v>735</v>
      </c>
      <c r="AT23" s="33">
        <v>735</v>
      </c>
      <c r="AU23" s="33">
        <v>735</v>
      </c>
      <c r="AV23" s="33">
        <v>735</v>
      </c>
      <c r="AW23" s="33">
        <v>735</v>
      </c>
      <c r="AX23" s="33">
        <v>735</v>
      </c>
      <c r="AY23" s="33">
        <v>735</v>
      </c>
      <c r="AZ23" s="33">
        <v>735</v>
      </c>
      <c r="BA23" s="24">
        <v>498</v>
      </c>
      <c r="BB23" s="24">
        <v>580</v>
      </c>
      <c r="BC23" s="24">
        <v>1004</v>
      </c>
      <c r="BD23" s="24">
        <v>-22</v>
      </c>
      <c r="BE23" s="24">
        <v>442</v>
      </c>
      <c r="BF23" s="33">
        <v>709</v>
      </c>
      <c r="BG23" s="24">
        <v>364</v>
      </c>
      <c r="BH23" s="24">
        <v>1212</v>
      </c>
      <c r="BI23" s="24">
        <v>1427</v>
      </c>
      <c r="BJ23" s="24">
        <v>465</v>
      </c>
      <c r="BK23" s="24">
        <v>359</v>
      </c>
      <c r="BL23" s="24">
        <v>647</v>
      </c>
    </row>
    <row r="24" spans="1:64" ht="21.75">
      <c r="A24" s="26" t="s">
        <v>78</v>
      </c>
      <c r="B24" s="20"/>
      <c r="C24" s="21">
        <f t="shared" si="0"/>
        <v>706.0980392156863</v>
      </c>
      <c r="D24" s="22">
        <f t="shared" si="5"/>
        <v>36011</v>
      </c>
      <c r="E24" s="20">
        <f t="shared" si="6"/>
        <v>51</v>
      </c>
      <c r="F24" s="20">
        <f t="shared" si="7"/>
        <v>1445</v>
      </c>
      <c r="G24" s="20">
        <f t="shared" si="8"/>
        <v>-320</v>
      </c>
      <c r="H24" s="20">
        <v>1</v>
      </c>
      <c r="I24" s="20"/>
      <c r="J24" s="20">
        <v>1</v>
      </c>
      <c r="K24" s="20">
        <v>2</v>
      </c>
      <c r="L24" s="20">
        <v>2</v>
      </c>
      <c r="M24" s="23"/>
      <c r="N24" s="23">
        <v>450</v>
      </c>
      <c r="O24" s="23">
        <v>287</v>
      </c>
      <c r="P24" s="23">
        <v>1445</v>
      </c>
      <c r="Q24" s="23">
        <v>1055</v>
      </c>
      <c r="R24" s="23">
        <v>958</v>
      </c>
      <c r="S24" s="23">
        <v>565</v>
      </c>
      <c r="T24" s="23">
        <v>-320</v>
      </c>
      <c r="U24" s="23">
        <v>1027</v>
      </c>
      <c r="V24" s="5">
        <v>937</v>
      </c>
      <c r="W24" s="24">
        <v>554</v>
      </c>
      <c r="X24" s="24">
        <v>1121</v>
      </c>
      <c r="Y24" s="24">
        <v>561</v>
      </c>
      <c r="Z24" s="24">
        <v>1180</v>
      </c>
      <c r="AA24" s="33">
        <v>755</v>
      </c>
      <c r="AB24" s="33">
        <v>755</v>
      </c>
      <c r="AC24" s="33">
        <v>755</v>
      </c>
      <c r="AD24" s="24">
        <v>426</v>
      </c>
      <c r="AE24" s="24">
        <v>566</v>
      </c>
      <c r="AF24" s="24">
        <v>1005</v>
      </c>
      <c r="AG24" s="33">
        <v>741</v>
      </c>
      <c r="AH24" s="33">
        <v>741</v>
      </c>
      <c r="AI24" s="24">
        <v>478</v>
      </c>
      <c r="AJ24" s="24">
        <v>949</v>
      </c>
      <c r="AK24" s="24">
        <v>544</v>
      </c>
      <c r="AL24" s="33">
        <v>731</v>
      </c>
      <c r="AM24" s="33">
        <v>731</v>
      </c>
      <c r="AN24" s="33">
        <v>731</v>
      </c>
      <c r="AO24" s="24">
        <v>625</v>
      </c>
      <c r="AP24" s="32">
        <v>379</v>
      </c>
      <c r="AQ24" s="33">
        <v>715</v>
      </c>
      <c r="AR24" s="33">
        <v>715</v>
      </c>
      <c r="AS24" s="33">
        <v>715</v>
      </c>
      <c r="AT24" s="33">
        <v>715</v>
      </c>
      <c r="AU24" s="32">
        <v>715</v>
      </c>
      <c r="AV24" s="33">
        <v>715</v>
      </c>
      <c r="AW24" s="33">
        <v>715</v>
      </c>
      <c r="AX24" s="33">
        <v>715</v>
      </c>
      <c r="AY24" s="33">
        <v>715</v>
      </c>
      <c r="AZ24" s="33">
        <v>715</v>
      </c>
      <c r="BA24" s="33">
        <v>715</v>
      </c>
      <c r="BB24" s="33">
        <v>715</v>
      </c>
      <c r="BC24" s="33">
        <v>715</v>
      </c>
      <c r="BD24" s="33">
        <v>715</v>
      </c>
      <c r="BE24" s="24">
        <v>1125</v>
      </c>
      <c r="BF24" s="33">
        <v>724</v>
      </c>
      <c r="BG24" s="24">
        <v>495</v>
      </c>
      <c r="BH24" s="24">
        <v>568</v>
      </c>
      <c r="BI24" s="24">
        <v>122</v>
      </c>
      <c r="BJ24" s="24">
        <v>867</v>
      </c>
      <c r="BK24" s="24">
        <v>783</v>
      </c>
      <c r="BL24" s="24">
        <v>585</v>
      </c>
    </row>
    <row r="25" spans="1:64" ht="21.75">
      <c r="A25" s="26" t="s">
        <v>79</v>
      </c>
      <c r="B25" s="20"/>
      <c r="C25" s="21">
        <f t="shared" si="0"/>
        <v>693</v>
      </c>
      <c r="D25" s="22">
        <f t="shared" si="5"/>
        <v>35343</v>
      </c>
      <c r="E25" s="20">
        <f t="shared" si="6"/>
        <v>51</v>
      </c>
      <c r="F25" s="20">
        <f t="shared" si="7"/>
        <v>1351</v>
      </c>
      <c r="G25" s="20">
        <f t="shared" si="8"/>
        <v>57</v>
      </c>
      <c r="H25" s="20"/>
      <c r="I25" s="20">
        <v>1</v>
      </c>
      <c r="J25" s="20"/>
      <c r="K25" s="20">
        <v>5</v>
      </c>
      <c r="L25" s="20">
        <v>3</v>
      </c>
      <c r="M25" s="23"/>
      <c r="N25" s="23">
        <v>821</v>
      </c>
      <c r="O25" s="23">
        <v>458</v>
      </c>
      <c r="P25" s="23">
        <v>347</v>
      </c>
      <c r="Q25" s="23">
        <v>701</v>
      </c>
      <c r="R25" s="23">
        <v>985</v>
      </c>
      <c r="S25" s="23">
        <v>1351</v>
      </c>
      <c r="T25" s="23">
        <v>428</v>
      </c>
      <c r="U25" s="23">
        <v>477</v>
      </c>
      <c r="V25" s="24">
        <v>374</v>
      </c>
      <c r="W25" s="24">
        <v>635</v>
      </c>
      <c r="X25" s="24">
        <v>552</v>
      </c>
      <c r="Y25" s="33">
        <v>648</v>
      </c>
      <c r="Z25" s="41">
        <v>648</v>
      </c>
      <c r="AA25" s="33">
        <v>648</v>
      </c>
      <c r="AB25" s="33">
        <v>648</v>
      </c>
      <c r="AC25" s="33">
        <v>648</v>
      </c>
      <c r="AD25" s="24">
        <v>1129</v>
      </c>
      <c r="AE25" s="24">
        <v>863</v>
      </c>
      <c r="AF25" s="24">
        <v>466</v>
      </c>
      <c r="AG25" s="24">
        <v>733</v>
      </c>
      <c r="AH25" s="24">
        <v>698</v>
      </c>
      <c r="AI25" s="24">
        <v>1176</v>
      </c>
      <c r="AJ25" s="24">
        <v>857</v>
      </c>
      <c r="AK25" s="33">
        <v>708</v>
      </c>
      <c r="AL25" s="24">
        <v>870</v>
      </c>
      <c r="AM25" s="24">
        <v>901</v>
      </c>
      <c r="AN25" s="24">
        <v>958</v>
      </c>
      <c r="AO25" s="24">
        <v>198</v>
      </c>
      <c r="AP25" s="24">
        <v>57</v>
      </c>
      <c r="AQ25" s="24">
        <v>500</v>
      </c>
      <c r="AR25" s="24">
        <v>456</v>
      </c>
      <c r="AS25" s="33">
        <v>675</v>
      </c>
      <c r="AT25" s="24">
        <v>818</v>
      </c>
      <c r="AU25" s="24">
        <v>63</v>
      </c>
      <c r="AV25" s="24">
        <v>748</v>
      </c>
      <c r="AW25" s="24">
        <v>236</v>
      </c>
      <c r="AX25" s="24">
        <v>930</v>
      </c>
      <c r="AY25" s="24">
        <v>809</v>
      </c>
      <c r="AZ25" s="24">
        <v>197</v>
      </c>
      <c r="BA25" s="24">
        <v>936</v>
      </c>
      <c r="BB25" s="24">
        <v>664</v>
      </c>
      <c r="BC25" s="24">
        <v>466</v>
      </c>
      <c r="BD25" s="24">
        <v>948</v>
      </c>
      <c r="BE25" s="24">
        <v>814</v>
      </c>
      <c r="BF25" s="24">
        <v>1236</v>
      </c>
      <c r="BG25" s="24">
        <v>981</v>
      </c>
      <c r="BH25" s="24">
        <v>660</v>
      </c>
      <c r="BI25" s="24">
        <v>899</v>
      </c>
      <c r="BJ25" s="24">
        <v>1086</v>
      </c>
      <c r="BK25" s="24">
        <v>545</v>
      </c>
      <c r="BL25" s="33">
        <v>693</v>
      </c>
    </row>
    <row r="26" spans="1:64" ht="21.75">
      <c r="A26" s="26" t="s">
        <v>80</v>
      </c>
      <c r="B26" s="38"/>
      <c r="C26" s="21">
        <f t="shared" si="0"/>
        <v>374.5208333333333</v>
      </c>
      <c r="D26" s="22">
        <f t="shared" si="5"/>
        <v>17977</v>
      </c>
      <c r="E26" s="20">
        <f t="shared" si="6"/>
        <v>48</v>
      </c>
      <c r="F26" s="20">
        <f t="shared" si="7"/>
        <v>760</v>
      </c>
      <c r="G26" s="20">
        <f t="shared" si="8"/>
        <v>-57</v>
      </c>
      <c r="H26" s="39"/>
      <c r="I26" s="39"/>
      <c r="J26" s="39"/>
      <c r="K26" s="39"/>
      <c r="L26" s="39"/>
      <c r="M26" s="40"/>
      <c r="N26" s="23"/>
      <c r="O26" s="23"/>
      <c r="P26" s="23"/>
      <c r="Q26" s="23">
        <v>52</v>
      </c>
      <c r="R26" s="34">
        <v>307</v>
      </c>
      <c r="S26" s="23">
        <v>418</v>
      </c>
      <c r="T26" s="23">
        <v>451</v>
      </c>
      <c r="U26" s="46">
        <v>129</v>
      </c>
      <c r="V26" s="24">
        <v>-57</v>
      </c>
      <c r="W26" s="24">
        <v>504</v>
      </c>
      <c r="X26" s="33">
        <v>258</v>
      </c>
      <c r="Y26" s="24">
        <v>760</v>
      </c>
      <c r="Z26" s="24">
        <v>532</v>
      </c>
      <c r="AA26" s="24">
        <v>562</v>
      </c>
      <c r="AB26" s="33">
        <v>356</v>
      </c>
      <c r="AC26" s="33">
        <v>356</v>
      </c>
      <c r="AD26" s="33">
        <v>356</v>
      </c>
      <c r="AE26" s="24">
        <v>426</v>
      </c>
      <c r="AF26" s="24">
        <v>717</v>
      </c>
      <c r="AG26" s="33">
        <v>383</v>
      </c>
      <c r="AH26" s="24">
        <v>278</v>
      </c>
      <c r="AI26" s="33">
        <v>377</v>
      </c>
      <c r="AJ26" s="33">
        <v>377</v>
      </c>
      <c r="AK26" s="24">
        <v>190</v>
      </c>
      <c r="AL26" s="24">
        <v>298</v>
      </c>
      <c r="AM26" s="24">
        <v>404</v>
      </c>
      <c r="AN26" s="33">
        <v>367</v>
      </c>
      <c r="AO26" s="24">
        <v>624</v>
      </c>
      <c r="AP26" s="24">
        <v>134</v>
      </c>
      <c r="AQ26" s="24">
        <v>510</v>
      </c>
      <c r="AR26" s="24">
        <v>451</v>
      </c>
      <c r="AS26" s="33">
        <v>376</v>
      </c>
      <c r="AT26" s="24">
        <v>376</v>
      </c>
      <c r="AU26" s="33">
        <v>376</v>
      </c>
      <c r="AV26" s="24">
        <v>675</v>
      </c>
      <c r="AW26" s="33">
        <v>385</v>
      </c>
      <c r="AX26" s="33">
        <v>383</v>
      </c>
      <c r="AY26" s="33">
        <v>394</v>
      </c>
      <c r="AZ26" s="24">
        <v>705</v>
      </c>
      <c r="BA26" s="24">
        <v>357</v>
      </c>
      <c r="BB26" s="32">
        <v>201</v>
      </c>
      <c r="BC26" s="24">
        <v>388</v>
      </c>
      <c r="BD26" s="33">
        <v>388</v>
      </c>
      <c r="BE26" s="24">
        <v>640</v>
      </c>
      <c r="BF26" s="24">
        <v>-5</v>
      </c>
      <c r="BG26" s="24">
        <v>130</v>
      </c>
      <c r="BH26" s="33">
        <v>379</v>
      </c>
      <c r="BI26" s="24">
        <v>321</v>
      </c>
      <c r="BJ26" s="24">
        <v>236</v>
      </c>
      <c r="BK26" s="44">
        <v>374</v>
      </c>
      <c r="BL26" s="24">
        <v>378</v>
      </c>
    </row>
    <row r="27" spans="1:64" ht="21.75">
      <c r="A27" s="26" t="s">
        <v>81</v>
      </c>
      <c r="B27" s="20">
        <v>897</v>
      </c>
      <c r="C27" s="21">
        <f t="shared" si="0"/>
        <v>360.4468085106383</v>
      </c>
      <c r="D27" s="22">
        <f t="shared" si="5"/>
        <v>16941</v>
      </c>
      <c r="E27" s="20">
        <f t="shared" si="6"/>
        <v>47</v>
      </c>
      <c r="F27" s="20">
        <f t="shared" si="7"/>
        <v>967</v>
      </c>
      <c r="G27" s="20">
        <f t="shared" si="8"/>
        <v>-187</v>
      </c>
      <c r="H27" s="20"/>
      <c r="I27" s="20"/>
      <c r="J27" s="20"/>
      <c r="K27" s="20"/>
      <c r="L27" s="20"/>
      <c r="M27" s="23"/>
      <c r="N27" s="23"/>
      <c r="O27" s="23"/>
      <c r="P27" s="23"/>
      <c r="Q27" s="23"/>
      <c r="R27" s="23">
        <v>-32</v>
      </c>
      <c r="S27" s="23">
        <v>633</v>
      </c>
      <c r="T27" s="34">
        <v>301</v>
      </c>
      <c r="U27" s="23">
        <v>911</v>
      </c>
      <c r="V27" s="5">
        <v>476</v>
      </c>
      <c r="W27" s="33">
        <v>458</v>
      </c>
      <c r="X27" s="33">
        <v>458</v>
      </c>
      <c r="Y27" s="24">
        <v>967</v>
      </c>
      <c r="Z27" s="41">
        <v>522</v>
      </c>
      <c r="AA27" s="24">
        <v>-9</v>
      </c>
      <c r="AB27" s="24">
        <v>562</v>
      </c>
      <c r="AC27" s="24">
        <v>108</v>
      </c>
      <c r="AD27" s="24">
        <v>352</v>
      </c>
      <c r="AE27" s="24">
        <v>638</v>
      </c>
      <c r="AF27" s="24">
        <v>267</v>
      </c>
      <c r="AG27" s="33">
        <v>441</v>
      </c>
      <c r="AH27" s="33">
        <v>441</v>
      </c>
      <c r="AI27" s="33">
        <v>441</v>
      </c>
      <c r="AJ27" s="24">
        <v>390</v>
      </c>
      <c r="AK27" s="32">
        <v>-187</v>
      </c>
      <c r="AL27" s="5">
        <v>115</v>
      </c>
      <c r="AM27" s="24">
        <v>276</v>
      </c>
      <c r="AN27" s="24">
        <v>136</v>
      </c>
      <c r="AO27" s="24">
        <v>332</v>
      </c>
      <c r="AP27" s="24">
        <v>226</v>
      </c>
      <c r="AQ27" s="24">
        <v>251</v>
      </c>
      <c r="AR27" s="24">
        <v>277</v>
      </c>
      <c r="AS27" s="24">
        <v>661</v>
      </c>
      <c r="AT27" s="24">
        <v>281</v>
      </c>
      <c r="AU27" s="24">
        <v>740</v>
      </c>
      <c r="AV27" s="24">
        <v>369</v>
      </c>
      <c r="AW27" s="24">
        <v>397</v>
      </c>
      <c r="AX27" s="24">
        <v>323</v>
      </c>
      <c r="AY27" s="24">
        <v>30</v>
      </c>
      <c r="AZ27" s="24">
        <v>484</v>
      </c>
      <c r="BA27" s="24">
        <v>228</v>
      </c>
      <c r="BB27" s="24">
        <v>793</v>
      </c>
      <c r="BC27" s="24">
        <v>246</v>
      </c>
      <c r="BD27" s="24">
        <v>381</v>
      </c>
      <c r="BE27" s="24">
        <v>389</v>
      </c>
      <c r="BF27" s="24">
        <v>-115</v>
      </c>
      <c r="BG27" s="24">
        <v>878</v>
      </c>
      <c r="BH27" s="24">
        <v>44</v>
      </c>
      <c r="BI27" s="24">
        <v>349</v>
      </c>
      <c r="BJ27" s="33">
        <v>369</v>
      </c>
      <c r="BK27" s="24">
        <v>270</v>
      </c>
      <c r="BL27" s="24">
        <v>73</v>
      </c>
    </row>
    <row r="28" spans="1:64" ht="21.75">
      <c r="A28" s="26" t="s">
        <v>82</v>
      </c>
      <c r="B28" s="38"/>
      <c r="C28" s="21">
        <f t="shared" si="0"/>
        <v>466.4117647058824</v>
      </c>
      <c r="D28" s="22">
        <f t="shared" si="5"/>
        <v>15858</v>
      </c>
      <c r="E28" s="20">
        <f t="shared" si="6"/>
        <v>34</v>
      </c>
      <c r="F28" s="20">
        <f t="shared" si="7"/>
        <v>1354</v>
      </c>
      <c r="G28" s="20">
        <f t="shared" si="8"/>
        <v>-128</v>
      </c>
      <c r="H28" s="38" t="s">
        <v>64</v>
      </c>
      <c r="I28" s="38"/>
      <c r="J28" s="38"/>
      <c r="K28" s="38"/>
      <c r="L28" s="38"/>
      <c r="M28" s="40"/>
      <c r="N28" s="23">
        <v>710</v>
      </c>
      <c r="O28" s="34">
        <v>927</v>
      </c>
      <c r="P28" s="23">
        <v>253</v>
      </c>
      <c r="Q28" s="23">
        <v>378</v>
      </c>
      <c r="R28" s="34">
        <v>567</v>
      </c>
      <c r="S28" s="23">
        <v>144</v>
      </c>
      <c r="T28" s="34">
        <v>497</v>
      </c>
      <c r="U28" s="23">
        <v>525</v>
      </c>
      <c r="V28" s="33">
        <v>497</v>
      </c>
      <c r="W28" s="24">
        <v>163</v>
      </c>
      <c r="X28" s="33">
        <v>465</v>
      </c>
      <c r="Y28" s="33">
        <v>466</v>
      </c>
      <c r="Z28" s="24">
        <v>1354</v>
      </c>
      <c r="AA28" s="33">
        <v>534</v>
      </c>
      <c r="AB28" s="33">
        <v>534</v>
      </c>
      <c r="AC28" s="24">
        <v>-128</v>
      </c>
      <c r="AD28" s="33">
        <v>356</v>
      </c>
      <c r="AE28" s="33">
        <v>485</v>
      </c>
      <c r="AF28" s="33">
        <v>485</v>
      </c>
      <c r="AG28" s="33">
        <v>485</v>
      </c>
      <c r="AH28" s="33">
        <v>485</v>
      </c>
      <c r="AI28" s="33">
        <v>485</v>
      </c>
      <c r="AJ28" s="33">
        <v>485</v>
      </c>
      <c r="AK28" s="33">
        <v>485</v>
      </c>
      <c r="AL28" s="33">
        <v>485</v>
      </c>
      <c r="AM28" s="33">
        <v>485</v>
      </c>
      <c r="AN28" s="33">
        <v>485</v>
      </c>
      <c r="AO28" s="33">
        <v>485</v>
      </c>
      <c r="AP28" s="33">
        <v>485</v>
      </c>
      <c r="AQ28" s="33">
        <v>489</v>
      </c>
      <c r="AR28" s="33">
        <v>489</v>
      </c>
      <c r="AS28" s="33"/>
      <c r="AT28" s="24"/>
      <c r="AU28" s="24"/>
      <c r="AV28" s="5"/>
      <c r="AW28" s="5"/>
      <c r="AX28" s="47"/>
      <c r="AY28" s="47"/>
      <c r="AZ28" s="47"/>
      <c r="BA28" s="24">
        <v>892</v>
      </c>
      <c r="BB28" s="33" t="s">
        <v>64</v>
      </c>
      <c r="BC28" s="24"/>
      <c r="BD28" s="24"/>
      <c r="BE28" s="24"/>
      <c r="BF28" s="24"/>
      <c r="BG28" s="24"/>
      <c r="BH28" s="24"/>
      <c r="BI28" s="24"/>
      <c r="BJ28" s="24"/>
      <c r="BK28" s="24"/>
      <c r="BL28" s="24">
        <v>-74</v>
      </c>
    </row>
    <row r="29" spans="1:64" ht="21.75">
      <c r="A29" s="23" t="s">
        <v>83</v>
      </c>
      <c r="B29" s="20"/>
      <c r="C29" s="21">
        <f t="shared" si="0"/>
        <v>792.1666666666666</v>
      </c>
      <c r="D29" s="22">
        <f t="shared" si="5"/>
        <v>9506</v>
      </c>
      <c r="E29" s="20">
        <f t="shared" si="6"/>
        <v>12</v>
      </c>
      <c r="F29" s="20">
        <f t="shared" si="7"/>
        <v>1325</v>
      </c>
      <c r="G29" s="20">
        <f t="shared" si="8"/>
        <v>294</v>
      </c>
      <c r="H29" s="20">
        <v>2</v>
      </c>
      <c r="I29" s="20"/>
      <c r="J29" s="20"/>
      <c r="K29" s="20"/>
      <c r="L29" s="48">
        <v>1</v>
      </c>
      <c r="M29" s="23"/>
      <c r="N29" s="23"/>
      <c r="O29" s="23">
        <v>1325</v>
      </c>
      <c r="P29" s="23"/>
      <c r="Q29" s="23"/>
      <c r="R29" s="23"/>
      <c r="S29" s="23"/>
      <c r="T29" s="23"/>
      <c r="U29" s="19"/>
      <c r="V29" s="5"/>
      <c r="W29" s="24">
        <v>1002</v>
      </c>
      <c r="X29" s="24"/>
      <c r="Y29" s="24"/>
      <c r="Z29" s="6"/>
      <c r="AA29" s="6"/>
      <c r="AB29" s="6"/>
      <c r="AC29" s="6"/>
      <c r="AD29" s="5">
        <v>1218</v>
      </c>
      <c r="AE29" s="6"/>
      <c r="AF29" s="24"/>
      <c r="AG29" s="6"/>
      <c r="AH29" s="6"/>
      <c r="AI29" s="6"/>
      <c r="AJ29" s="6"/>
      <c r="AK29" s="6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>
        <v>389</v>
      </c>
      <c r="BE29" s="24">
        <v>720</v>
      </c>
      <c r="BF29" s="24">
        <v>1018</v>
      </c>
      <c r="BG29" s="24">
        <v>313</v>
      </c>
      <c r="BH29" s="33">
        <v>855</v>
      </c>
      <c r="BI29" s="24">
        <v>855</v>
      </c>
      <c r="BJ29" s="24">
        <v>941</v>
      </c>
      <c r="BK29" s="24">
        <v>576</v>
      </c>
      <c r="BL29" s="24">
        <v>294</v>
      </c>
    </row>
    <row r="30" spans="1:64" ht="21.75">
      <c r="A30" s="5" t="s">
        <v>84</v>
      </c>
      <c r="B30" s="49"/>
      <c r="C30" s="50">
        <f t="shared" si="0"/>
        <v>683</v>
      </c>
      <c r="D30" s="51">
        <f t="shared" si="5"/>
        <v>2732</v>
      </c>
      <c r="E30" s="52">
        <f t="shared" si="6"/>
        <v>4</v>
      </c>
      <c r="F30" s="52">
        <f t="shared" si="7"/>
        <v>809</v>
      </c>
      <c r="G30" s="52">
        <f>MAX(O30:BN30)</f>
        <v>809</v>
      </c>
      <c r="H30" s="53"/>
      <c r="I30" s="53"/>
      <c r="J30" s="53"/>
      <c r="K30" s="53"/>
      <c r="L30" s="53"/>
      <c r="M30" s="6"/>
      <c r="N30" s="6"/>
      <c r="O30" s="24"/>
      <c r="P30" s="24"/>
      <c r="Q30" s="24"/>
      <c r="R30" s="24"/>
      <c r="S30" s="24"/>
      <c r="T30" s="24"/>
      <c r="U30" s="24">
        <v>474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47"/>
      <c r="AG30" s="6"/>
      <c r="AH30" s="6"/>
      <c r="AI30" s="6"/>
      <c r="AJ30" s="6"/>
      <c r="AK30" s="5">
        <v>809</v>
      </c>
      <c r="AL30" s="6"/>
      <c r="AM30" s="5"/>
      <c r="AN30" s="5"/>
      <c r="AO30" s="5"/>
      <c r="AP30" s="24"/>
      <c r="AQ30" s="24"/>
      <c r="AR30" s="24"/>
      <c r="AS30" s="24"/>
      <c r="AT30" s="33"/>
      <c r="AU30" s="24"/>
      <c r="AV30" s="24"/>
      <c r="AW30" s="24">
        <v>764</v>
      </c>
      <c r="AX30" s="24"/>
      <c r="AY30" s="24"/>
      <c r="AZ30" s="24"/>
      <c r="BA30" s="24"/>
      <c r="BB30" s="24"/>
      <c r="BC30" s="24"/>
      <c r="BD30" s="24"/>
      <c r="BE30" s="5"/>
      <c r="BF30" s="5"/>
      <c r="BG30" s="5"/>
      <c r="BH30" s="5"/>
      <c r="BI30" s="5"/>
      <c r="BJ30" s="5"/>
      <c r="BK30" s="5"/>
      <c r="BL30" s="5">
        <v>685</v>
      </c>
    </row>
  </sheetData>
  <sheetProtection selectLockedCells="1" selectUnlockedCells="1"/>
  <mergeCells count="14"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conditionalFormatting sqref="B14:Q14 A12:Q13 R12:BL14 A5:BL11 A27:B27 A29:BL30 D27:BL27 A15:BL26">
    <cfRule type="expression" priority="1" dxfId="0" stopIfTrue="1">
      <formula>MOD(ROW(),2)=1</formula>
    </cfRule>
  </conditionalFormatting>
  <conditionalFormatting sqref="C24:C26 C5:C22 C29:C30">
    <cfRule type="expression" priority="2" dxfId="1" stopIfTrue="1">
      <formula>$C$23&gt;0</formula>
    </cfRule>
  </conditionalFormatting>
  <conditionalFormatting sqref="C23">
    <cfRule type="expression" priority="3" dxfId="1" stopIfTrue="1">
      <formula>$C$23&gt;0</formula>
    </cfRule>
  </conditionalFormatting>
  <conditionalFormatting sqref="A28:B28 D28:E28 H28:BL28">
    <cfRule type="expression" priority="4" dxfId="0" stopIfTrue="1">
      <formula>MOD(ROW(),2)=1</formula>
    </cfRule>
  </conditionalFormatting>
  <conditionalFormatting sqref="C27:C28">
    <cfRule type="expression" priority="5" dxfId="0" stopIfTrue="1">
      <formula>MOD(ROW(),2)=1</formula>
    </cfRule>
  </conditionalFormatting>
  <conditionalFormatting sqref="C27:C28">
    <cfRule type="expression" priority="6" dxfId="1" stopIfTrue="1">
      <formula>$C$23&gt;0</formula>
    </cfRule>
  </conditionalFormatting>
  <conditionalFormatting sqref="G28">
    <cfRule type="expression" priority="7" dxfId="0" stopIfTrue="1">
      <formula>MOD(ROW(),2)=1</formula>
    </cfRule>
  </conditionalFormatting>
  <conditionalFormatting sqref="F28">
    <cfRule type="expression" priority="8" dxfId="0" stopIfTrue="1">
      <formula>MOD(ROW(),2)=1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Berthold</dc:creator>
  <cp:keywords/>
  <dc:description/>
  <cp:lastModifiedBy/>
  <dcterms:created xsi:type="dcterms:W3CDTF">2015-02-21T01:55:31Z</dcterms:created>
  <dcterms:modified xsi:type="dcterms:W3CDTF">2015-02-20T19:56:22Z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